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Dublin" sheetId="1" r:id="rId1"/>
  </sheets>
  <externalReferences>
    <externalReference r:id="rId4"/>
    <externalReference r:id="rId5"/>
  </externalReferences>
  <definedNames>
    <definedName name="HTML_CodePage" hidden="1">1250</definedName>
    <definedName name="HTML_Control" hidden="1">{"'Ž po letech'!$A$3:$N$106","'Ž po měsících a letech'!$A$3:$N$16"}</definedName>
    <definedName name="HTML_Description" hidden="1">""</definedName>
    <definedName name="HTML_Email" hidden="1">""</definedName>
    <definedName name="HTML_Header" hidden="1">"tabulka měsíců a let"</definedName>
    <definedName name="HTML_LastUpdate" hidden="1">"5.4.2001"</definedName>
    <definedName name="HTML_LineAfter" hidden="1">FALSE</definedName>
    <definedName name="HTML_LineBefore" hidden="1">FALSE</definedName>
    <definedName name="HTML_Name" hidden="1">"oddělení evidenčně ananlytické"</definedName>
    <definedName name="HTML_OBDlg2" hidden="1">TRUE</definedName>
    <definedName name="HTML_OBDlg4" hidden="1">TRUE</definedName>
    <definedName name="HTML_OS" hidden="1">0</definedName>
    <definedName name="HTML_PathFile" hidden="1">"C:\Internet\uprchlici\HTML.htm"</definedName>
    <definedName name="HTML_Title" hidden="1">"řediteli"</definedName>
    <definedName name="_xlnm.Print_Area" localSheetId="0">'Dublin'!$A$1:$H$44</definedName>
    <definedName name="T03_Misto_Final">'[2]T03_Misto_Final'!$A$1:$D$28</definedName>
  </definedNames>
  <calcPr fullCalcOnLoad="1"/>
</workbook>
</file>

<file path=xl/sharedStrings.xml><?xml version="1.0" encoding="utf-8"?>
<sst xmlns="http://schemas.openxmlformats.org/spreadsheetml/2006/main" count="7" uniqueCount="7">
  <si>
    <t xml:space="preserve">Počet  dublinských případů </t>
  </si>
  <si>
    <t>počet případů</t>
  </si>
  <si>
    <t>tab. 11</t>
  </si>
  <si>
    <t>Rok</t>
  </si>
  <si>
    <t>Měsíc</t>
  </si>
  <si>
    <t xml:space="preserve">Celkem </t>
  </si>
  <si>
    <t>Celkový počet dublinských případů</t>
  </si>
</sst>
</file>

<file path=xl/styles.xml><?xml version="1.0" encoding="utf-8"?>
<styleSheet xmlns="http://schemas.openxmlformats.org/spreadsheetml/2006/main">
  <numFmts count="6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0.0%"/>
    <numFmt numFmtId="182" formatCode="mmmm"/>
    <numFmt numFmtId="183" formatCode="mmm"/>
    <numFmt numFmtId="184" formatCode="mmm/"/>
    <numFmt numFmtId="185" formatCode="mmm\-yy"/>
    <numFmt numFmtId="186" formatCode="dd\-mmm\-yy"/>
    <numFmt numFmtId="187" formatCode="mm"/>
    <numFmt numFmtId="188" formatCode="#,##0.0"/>
    <numFmt numFmtId="189" formatCode="0.0"/>
    <numFmt numFmtId="190" formatCode="#,##0\ &quot;LEI&quot;;\-#,##0\ &quot;LEI&quot;"/>
    <numFmt numFmtId="191" formatCode="#,##0\ &quot;LEI&quot;;[Red]\-#,##0\ &quot;LEI&quot;"/>
    <numFmt numFmtId="192" formatCode="#,##0.00\ &quot;LEI&quot;;\-#,##0.00\ &quot;LEI&quot;"/>
    <numFmt numFmtId="193" formatCode="#,##0.00\ &quot;LEI&quot;;[Red]\-#,##0.00\ &quot;LEI&quot;"/>
    <numFmt numFmtId="194" formatCode="_-* #,##0\ &quot;LEI&quot;_-;\-* #,##0\ &quot;LEI&quot;_-;_-* &quot;-&quot;\ &quot;LEI&quot;_-;_-@_-"/>
    <numFmt numFmtId="195" formatCode="_-* #,##0\ _L_E_I_-;\-* #,##0\ _L_E_I_-;_-* &quot;-&quot;\ _L_E_I_-;_-@_-"/>
    <numFmt numFmtId="196" formatCode="_-* #,##0.00\ &quot;LEI&quot;_-;\-* #,##0.00\ &quot;LEI&quot;_-;_-* &quot;-&quot;??\ &quot;LEI&quot;_-;_-@_-"/>
    <numFmt numFmtId="197" formatCode="_-* #,##0.00\ _L_E_I_-;\-* #,##0.00\ _L_E_I_-;_-* &quot;-&quot;??\ _L_E_I_-;_-@_-"/>
    <numFmt numFmtId="198" formatCode="#,##0.00\ &quot;Kč&quot;"/>
    <numFmt numFmtId="199" formatCode="#;;\-;\-"/>
    <numFmt numFmtId="200" formatCode="mmmm/yyyy"/>
    <numFmt numFmtId="201" formatCode="mmmm\ yyyy"/>
    <numFmt numFmtId="202" formatCode="d/m"/>
    <numFmt numFmtId="203" formatCode="m/yyyy"/>
    <numFmt numFmtId="204" formatCode="mmm/yyyy"/>
    <numFmt numFmtId="205" formatCode="mmmm\ 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;\-#;\-;@"/>
    <numFmt numFmtId="210" formatCode="[$-405]d\.\ mmmm\ yyyy"/>
    <numFmt numFmtId="211" formatCode="[$-405]mmmm\ yy;@"/>
    <numFmt numFmtId="212" formatCode="#;#;\-;\-"/>
    <numFmt numFmtId="213" formatCode="#;\-#;\-;\-"/>
    <numFmt numFmtId="214" formatCode="[Red]#;[Red]\-#;\-;\-"/>
    <numFmt numFmtId="215" formatCode="[Red]#;[Red]\-#;;"/>
    <numFmt numFmtId="216" formatCode="#;\-#;;@"/>
    <numFmt numFmtId="217" formatCode="yyyy"/>
    <numFmt numFmtId="218" formatCode=";;;"/>
    <numFmt numFmtId="219" formatCode="d/m/yy;@"/>
  </numFmts>
  <fonts count="15">
    <font>
      <sz val="10"/>
      <color indexed="8"/>
      <name val="MS Sans Serif"/>
      <family val="0"/>
    </font>
    <font>
      <sz val="10"/>
      <color indexed="8"/>
      <name val="Arial CE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Arial CE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indexed="12"/>
      <name val="Arial"/>
      <family val="2"/>
    </font>
    <font>
      <sz val="11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/>
    </xf>
    <xf numFmtId="0" fontId="7" fillId="0" borderId="4" xfId="0" applyFont="1" applyBorder="1" applyAlignment="1">
      <alignment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/>
    </xf>
    <xf numFmtId="211" fontId="7" fillId="0" borderId="4" xfId="0" applyNumberFormat="1" applyFont="1" applyBorder="1" applyAlignment="1">
      <alignment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/>
    </xf>
    <xf numFmtId="0" fontId="9" fillId="0" borderId="8" xfId="0" applyFont="1" applyBorder="1" applyAlignment="1" applyProtection="1">
      <alignment horizontal="right" wrapText="1"/>
      <protection/>
    </xf>
    <xf numFmtId="0" fontId="9" fillId="0" borderId="5" xfId="0" applyFont="1" applyBorder="1" applyAlignment="1">
      <alignment/>
    </xf>
    <xf numFmtId="0" fontId="9" fillId="0" borderId="5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182" fontId="10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3" borderId="5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182" fontId="10" fillId="0" borderId="16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82" fontId="10" fillId="0" borderId="20" xfId="0" applyNumberFormat="1" applyFont="1" applyBorder="1" applyAlignment="1">
      <alignment horizontal="left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11" fillId="2" borderId="24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</a:rPr>
              <a:t>Počet dublinských případů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775"/>
          <c:w val="1"/>
          <c:h val="0.94225"/>
        </c:manualLayout>
      </c:layout>
      <c:lineChart>
        <c:grouping val="standard"/>
        <c:varyColors val="0"/>
        <c:ser>
          <c:idx val="0"/>
          <c:order val="0"/>
          <c:tx>
            <c:strRef>
              <c:f>Dublin!$K$1</c:f>
              <c:strCache>
                <c:ptCount val="1"/>
                <c:pt idx="0">
                  <c:v>počet případů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name>trend</c:name>
            <c:spPr>
              <a:ln w="25400">
                <a:solidFill>
                  <a:srgbClr val="0000FF"/>
                </a:solidFill>
              </a:ln>
            </c:spPr>
            <c:trendlineType val="poly"/>
            <c:order val="6"/>
            <c:forward val="1"/>
            <c:dispEq val="0"/>
            <c:dispRSqr val="0"/>
          </c:trendline>
          <c:cat>
            <c:strRef>
              <c:f>Dublin!$J$2:$J$53</c:f>
              <c:strCache>
                <c:ptCount val="52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  <c:pt idx="46">
                  <c:v>39508</c:v>
                </c:pt>
                <c:pt idx="47">
                  <c:v>39539</c:v>
                </c:pt>
                <c:pt idx="48">
                  <c:v>39569</c:v>
                </c:pt>
                <c:pt idx="49">
                  <c:v>39600</c:v>
                </c:pt>
                <c:pt idx="50">
                  <c:v>39630</c:v>
                </c:pt>
                <c:pt idx="51">
                  <c:v>39661</c:v>
                </c:pt>
              </c:strCache>
            </c:strRef>
          </c:cat>
          <c:val>
            <c:numRef>
              <c:f>Dublin!$K$2:$K$53</c:f>
              <c:numCache>
                <c:ptCount val="52"/>
                <c:pt idx="0">
                  <c:v>60</c:v>
                </c:pt>
                <c:pt idx="1">
                  <c:v>83</c:v>
                </c:pt>
                <c:pt idx="2">
                  <c:v>101</c:v>
                </c:pt>
                <c:pt idx="3">
                  <c:v>94</c:v>
                </c:pt>
                <c:pt idx="4">
                  <c:v>61</c:v>
                </c:pt>
                <c:pt idx="5">
                  <c:v>101</c:v>
                </c:pt>
                <c:pt idx="6">
                  <c:v>117</c:v>
                </c:pt>
                <c:pt idx="7">
                  <c:v>119</c:v>
                </c:pt>
                <c:pt idx="8">
                  <c:v>128</c:v>
                </c:pt>
                <c:pt idx="9">
                  <c:v>126</c:v>
                </c:pt>
                <c:pt idx="10">
                  <c:v>115</c:v>
                </c:pt>
                <c:pt idx="11">
                  <c:v>97</c:v>
                </c:pt>
                <c:pt idx="12">
                  <c:v>71</c:v>
                </c:pt>
                <c:pt idx="13">
                  <c:v>67</c:v>
                </c:pt>
                <c:pt idx="14">
                  <c:v>79</c:v>
                </c:pt>
                <c:pt idx="15">
                  <c:v>79</c:v>
                </c:pt>
                <c:pt idx="16">
                  <c:v>79</c:v>
                </c:pt>
                <c:pt idx="17">
                  <c:v>77</c:v>
                </c:pt>
                <c:pt idx="18">
                  <c:v>120</c:v>
                </c:pt>
                <c:pt idx="19">
                  <c:v>130</c:v>
                </c:pt>
                <c:pt idx="20">
                  <c:v>136</c:v>
                </c:pt>
                <c:pt idx="21">
                  <c:v>125</c:v>
                </c:pt>
                <c:pt idx="22">
                  <c:v>120</c:v>
                </c:pt>
                <c:pt idx="23">
                  <c:v>62</c:v>
                </c:pt>
                <c:pt idx="24">
                  <c:v>111</c:v>
                </c:pt>
                <c:pt idx="25">
                  <c:v>71</c:v>
                </c:pt>
                <c:pt idx="26">
                  <c:v>80</c:v>
                </c:pt>
                <c:pt idx="27">
                  <c:v>82</c:v>
                </c:pt>
                <c:pt idx="28">
                  <c:v>104</c:v>
                </c:pt>
                <c:pt idx="29">
                  <c:v>80</c:v>
                </c:pt>
                <c:pt idx="30">
                  <c:v>105</c:v>
                </c:pt>
                <c:pt idx="31">
                  <c:v>73</c:v>
                </c:pt>
                <c:pt idx="32">
                  <c:v>139</c:v>
                </c:pt>
                <c:pt idx="33">
                  <c:v>73</c:v>
                </c:pt>
                <c:pt idx="34">
                  <c:v>79</c:v>
                </c:pt>
                <c:pt idx="35">
                  <c:v>64</c:v>
                </c:pt>
                <c:pt idx="36">
                  <c:v>89</c:v>
                </c:pt>
                <c:pt idx="37">
                  <c:v>84</c:v>
                </c:pt>
                <c:pt idx="38">
                  <c:v>97</c:v>
                </c:pt>
                <c:pt idx="39">
                  <c:v>104</c:v>
                </c:pt>
                <c:pt idx="40">
                  <c:v>81</c:v>
                </c:pt>
                <c:pt idx="41">
                  <c:v>124</c:v>
                </c:pt>
                <c:pt idx="42">
                  <c:v>77</c:v>
                </c:pt>
                <c:pt idx="43">
                  <c:v>63</c:v>
                </c:pt>
                <c:pt idx="44">
                  <c:v>99</c:v>
                </c:pt>
                <c:pt idx="45">
                  <c:v>80</c:v>
                </c:pt>
                <c:pt idx="46">
                  <c:v>76</c:v>
                </c:pt>
                <c:pt idx="47">
                  <c:v>68</c:v>
                </c:pt>
                <c:pt idx="48">
                  <c:v>63</c:v>
                </c:pt>
                <c:pt idx="49">
                  <c:v>74</c:v>
                </c:pt>
                <c:pt idx="50">
                  <c:v>62</c:v>
                </c:pt>
                <c:pt idx="51">
                  <c:v>71</c:v>
                </c:pt>
              </c:numCache>
            </c:numRef>
          </c:val>
          <c:smooth val="0"/>
        </c:ser>
        <c:axId val="49990936"/>
        <c:axId val="47265241"/>
      </c:lineChart>
      <c:dateAx>
        <c:axId val="49990936"/>
        <c:scaling>
          <c:orientation val="minMax"/>
          <c:min val="1251"/>
        </c:scaling>
        <c:axPos val="b"/>
        <c:majorGridlines/>
        <c:delete val="0"/>
        <c:numFmt formatCode="mmmm\ yy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1175" b="0" i="0" u="none" baseline="0"/>
            </a:pPr>
          </a:p>
        </c:txPr>
        <c:crossAx val="47265241"/>
        <c:crosses val="autoZero"/>
        <c:auto val="0"/>
        <c:majorUnit val="3"/>
        <c:majorTimeUnit val="months"/>
        <c:minorUnit val="1"/>
        <c:minorTimeUnit val="months"/>
        <c:noMultiLvlLbl val="0"/>
      </c:dateAx>
      <c:valAx>
        <c:axId val="47265241"/>
        <c:scaling>
          <c:orientation val="minMax"/>
          <c:max val="14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90936"/>
        <c:crossesAt val="1"/>
        <c:crossBetween val="midCat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"/>
          <c:y val="0.65675"/>
          <c:w val="0.1995"/>
          <c:h val="0.08975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47625</xdr:rowOff>
    </xdr:from>
    <xdr:to>
      <xdr:col>7</xdr:col>
      <xdr:colOff>723900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7625" y="3657600"/>
        <a:ext cx="63436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8-08-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tavení"/>
      <sheetName val="Tit."/>
      <sheetName val="I.inst"/>
      <sheetName val="I.Inst-trend"/>
      <sheetName val="NZ-SPri"/>
      <sheetName val="NZ-Opak"/>
      <sheetName val="NZ-kde"/>
      <sheetName val="Pobyt"/>
      <sheetName val="demo"/>
      <sheetName val="soud"/>
      <sheetName val="MBD"/>
      <sheetName val="PR_po letech"/>
      <sheetName val="Azyl_akt"/>
      <sheetName val="DO_Akt"/>
      <sheetName val="Ž po měsících"/>
      <sheetName val="Ž po letech"/>
      <sheetName val="Dublin"/>
      <sheetName val="KS"/>
      <sheetName val="Kasace MV+KS_ciz"/>
      <sheetName val="Kasace"/>
      <sheetName val="Prázdné stránky"/>
      <sheetName val="Poslední list"/>
    </sheetNames>
    <sheetDataSet>
      <sheetData sheetId="0">
        <row r="1">
          <cell r="B1" t="str">
            <v>SRPEN 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01_1st_Final"/>
      <sheetName val="ExportKdy"/>
      <sheetName val="T18_PrDO_Final"/>
      <sheetName val="T01_Graf_Final"/>
      <sheetName val="T02_Stp_Final"/>
      <sheetName val="T02_Kont_Final"/>
      <sheetName val="T02_Opakovane_Final"/>
      <sheetName val="T03_Misto_Final"/>
      <sheetName val="T04_MistoPobytu_Final"/>
      <sheetName val="T05_VekPohl_Final"/>
      <sheetName val="T05_VekPohl_Graf"/>
      <sheetName val="T06_MBD_Final"/>
      <sheetName val="T06_1stMBD_Final"/>
      <sheetName val="T07_AzylUdelen_Final"/>
      <sheetName val="T08_Odneti_Final"/>
      <sheetName val="T08a_Odneti_Final"/>
      <sheetName val="T19_DO_Final"/>
      <sheetName val="T19a_DO_Final"/>
      <sheetName val="T09_MesiceRoky_Final"/>
      <sheetName val="T09_StpVCR_Final"/>
      <sheetName val="T10_PodleRokuStp_Final"/>
      <sheetName val="T11_Dublin_Final"/>
      <sheetName val="T12_KS_Final"/>
      <sheetName val="T13_KasMV_Final"/>
      <sheetName val="T14_KSbOU_Final"/>
      <sheetName val="T15_Kas_Final"/>
      <sheetName val="T16_UNHCR_Final"/>
      <sheetName val="CSU_ZadatelePodleMesicu"/>
    </sheetNames>
    <sheetDataSet>
      <sheetData sheetId="7">
        <row r="1">
          <cell r="A1" t="str">
            <v>0</v>
          </cell>
          <cell r="B1" t="str">
            <v>1</v>
          </cell>
          <cell r="C1" t="str">
            <v>2</v>
          </cell>
          <cell r="D1" t="str">
            <v>4</v>
          </cell>
        </row>
        <row r="2">
          <cell r="A2" t="str">
            <v>Státní příslušnost</v>
          </cell>
          <cell r="B2" t="str">
            <v>PřS Vyšní Lhoty</v>
          </cell>
          <cell r="C2" t="str">
            <v>PřS Praha-Ruzyně</v>
          </cell>
          <cell r="D2" t="str">
            <v>ZZC Bělá</v>
          </cell>
        </row>
        <row r="3">
          <cell r="A3" t="str">
            <v>Afghánistán</v>
          </cell>
          <cell r="B3" t="str">
            <v>1</v>
          </cell>
          <cell r="C3" t="str">
            <v>4</v>
          </cell>
          <cell r="D3" t="str">
            <v>0</v>
          </cell>
        </row>
        <row r="4">
          <cell r="A4" t="str">
            <v>Alžírsko</v>
          </cell>
          <cell r="B4" t="str">
            <v>1</v>
          </cell>
          <cell r="C4" t="str">
            <v>0</v>
          </cell>
          <cell r="D4" t="str">
            <v>0</v>
          </cell>
        </row>
        <row r="5">
          <cell r="A5" t="str">
            <v>Arménie</v>
          </cell>
          <cell r="B5" t="str">
            <v>5</v>
          </cell>
          <cell r="C5" t="str">
            <v>0</v>
          </cell>
          <cell r="D5" t="str">
            <v>0</v>
          </cell>
        </row>
        <row r="6">
          <cell r="A6" t="str">
            <v>Bělorusko</v>
          </cell>
          <cell r="B6" t="str">
            <v>6</v>
          </cell>
          <cell r="C6" t="str">
            <v>0</v>
          </cell>
          <cell r="D6" t="str">
            <v>2</v>
          </cell>
        </row>
        <row r="7">
          <cell r="A7" t="str">
            <v>bez státní příslušnosti</v>
          </cell>
          <cell r="B7" t="str">
            <v>0</v>
          </cell>
          <cell r="C7" t="str">
            <v>0</v>
          </cell>
          <cell r="D7" t="str">
            <v>1</v>
          </cell>
        </row>
        <row r="8">
          <cell r="A8" t="str">
            <v>Čína</v>
          </cell>
          <cell r="B8" t="str">
            <v>1</v>
          </cell>
          <cell r="C8" t="str">
            <v>0</v>
          </cell>
          <cell r="D8" t="str">
            <v>0</v>
          </cell>
        </row>
        <row r="9">
          <cell r="A9" t="str">
            <v>Gruzie</v>
          </cell>
          <cell r="B9" t="str">
            <v>2</v>
          </cell>
          <cell r="C9" t="str">
            <v>0</v>
          </cell>
          <cell r="D9" t="str">
            <v>1</v>
          </cell>
        </row>
        <row r="10">
          <cell r="A10" t="str">
            <v>Guinea</v>
          </cell>
          <cell r="B10" t="str">
            <v>2</v>
          </cell>
          <cell r="C10" t="str">
            <v>0</v>
          </cell>
          <cell r="D10" t="str">
            <v>0</v>
          </cell>
        </row>
        <row r="11">
          <cell r="A11" t="str">
            <v>Indie</v>
          </cell>
          <cell r="B11" t="str">
            <v>2</v>
          </cell>
          <cell r="C11" t="str">
            <v>0</v>
          </cell>
          <cell r="D11" t="str">
            <v>0</v>
          </cell>
        </row>
        <row r="12">
          <cell r="A12" t="str">
            <v>Kamerun</v>
          </cell>
          <cell r="B12" t="str">
            <v>4</v>
          </cell>
          <cell r="C12" t="str">
            <v>0</v>
          </cell>
          <cell r="D12" t="str">
            <v>0</v>
          </cell>
        </row>
        <row r="13">
          <cell r="A13" t="str">
            <v>Kazachstán</v>
          </cell>
          <cell r="B13" t="str">
            <v>1</v>
          </cell>
          <cell r="C13" t="str">
            <v>0</v>
          </cell>
          <cell r="D13" t="str">
            <v>0</v>
          </cell>
        </row>
        <row r="14">
          <cell r="A14" t="str">
            <v>Kosovo</v>
          </cell>
          <cell r="B14" t="str">
            <v>2</v>
          </cell>
          <cell r="C14" t="str">
            <v>0</v>
          </cell>
          <cell r="D14" t="str">
            <v>0</v>
          </cell>
        </row>
        <row r="15">
          <cell r="A15" t="str">
            <v>Makedonie</v>
          </cell>
          <cell r="B15" t="str">
            <v>1</v>
          </cell>
          <cell r="C15" t="str">
            <v>0</v>
          </cell>
          <cell r="D15" t="str">
            <v>0</v>
          </cell>
        </row>
        <row r="16">
          <cell r="A16" t="str">
            <v>Maroko</v>
          </cell>
          <cell r="B16" t="str">
            <v>1</v>
          </cell>
          <cell r="C16" t="str">
            <v>0</v>
          </cell>
          <cell r="D16" t="str">
            <v>0</v>
          </cell>
        </row>
        <row r="17">
          <cell r="A17" t="str">
            <v>Moldavsko</v>
          </cell>
          <cell r="B17" t="str">
            <v>0</v>
          </cell>
          <cell r="C17" t="str">
            <v>0</v>
          </cell>
          <cell r="D17" t="str">
            <v>0</v>
          </cell>
        </row>
        <row r="18">
          <cell r="A18" t="str">
            <v>Mongolsko</v>
          </cell>
          <cell r="B18" t="str">
            <v>11</v>
          </cell>
          <cell r="C18" t="str">
            <v>0</v>
          </cell>
          <cell r="D18" t="str">
            <v>4</v>
          </cell>
        </row>
        <row r="19">
          <cell r="A19" t="str">
            <v>Nigérie</v>
          </cell>
          <cell r="B19" t="str">
            <v>1</v>
          </cell>
          <cell r="C19" t="str">
            <v>0</v>
          </cell>
          <cell r="D19" t="str">
            <v>0</v>
          </cell>
        </row>
        <row r="20">
          <cell r="A20" t="str">
            <v>Rusko</v>
          </cell>
          <cell r="B20" t="str">
            <v>5</v>
          </cell>
          <cell r="C20" t="str">
            <v>0</v>
          </cell>
          <cell r="D20" t="str">
            <v>1</v>
          </cell>
        </row>
        <row r="21">
          <cell r="A21" t="str">
            <v>Súdán</v>
          </cell>
          <cell r="B21" t="str">
            <v>3</v>
          </cell>
          <cell r="C21" t="str">
            <v>0</v>
          </cell>
          <cell r="D21" t="str">
            <v>0</v>
          </cell>
        </row>
        <row r="22">
          <cell r="A22" t="str">
            <v>Sýrie</v>
          </cell>
          <cell r="B22" t="str">
            <v>1</v>
          </cell>
          <cell r="C22" t="str">
            <v>0</v>
          </cell>
          <cell r="D22" t="str">
            <v>0</v>
          </cell>
        </row>
        <row r="23">
          <cell r="A23" t="str">
            <v>Turecko</v>
          </cell>
          <cell r="B23" t="str">
            <v>2</v>
          </cell>
          <cell r="C23" t="str">
            <v>0</v>
          </cell>
          <cell r="D23" t="str">
            <v>0</v>
          </cell>
        </row>
        <row r="24">
          <cell r="A24" t="str">
            <v>Ukrajina</v>
          </cell>
          <cell r="B24" t="str">
            <v>21</v>
          </cell>
          <cell r="C24" t="str">
            <v>0</v>
          </cell>
          <cell r="D24" t="str">
            <v>8</v>
          </cell>
        </row>
        <row r="25">
          <cell r="A25" t="str">
            <v>Uzbekistán</v>
          </cell>
          <cell r="B25" t="str">
            <v>1</v>
          </cell>
          <cell r="C25" t="str">
            <v>0</v>
          </cell>
          <cell r="D25" t="str">
            <v>0</v>
          </cell>
        </row>
        <row r="26">
          <cell r="A26" t="str">
            <v>Vietnam</v>
          </cell>
          <cell r="B26" t="str">
            <v>5</v>
          </cell>
          <cell r="C26" t="str">
            <v>0</v>
          </cell>
          <cell r="D26" t="str">
            <v>1</v>
          </cell>
        </row>
        <row r="27">
          <cell r="A27" t="str">
            <v>Celkem</v>
          </cell>
          <cell r="B27" t="str">
            <v>79</v>
          </cell>
          <cell r="C27" t="str">
            <v>4</v>
          </cell>
          <cell r="D27" t="str">
            <v>18</v>
          </cell>
        </row>
        <row r="28">
          <cell r="A28" t="str">
            <v>%</v>
          </cell>
          <cell r="B28" t="str">
            <v>69,91</v>
          </cell>
          <cell r="C28" t="str">
            <v>3,54</v>
          </cell>
          <cell r="D28" t="str">
            <v>15,93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SheetLayoutView="100" workbookViewId="0" topLeftCell="A1">
      <selection activeCell="A82" sqref="A82:B83"/>
    </sheetView>
  </sheetViews>
  <sheetFormatPr defaultColWidth="9.140625" defaultRowHeight="12.75"/>
  <cols>
    <col min="1" max="8" width="12.140625" style="4" customWidth="1"/>
    <col min="9" max="9" width="9.140625" style="21" customWidth="1"/>
    <col min="10" max="10" width="10.8515625" style="4" bestFit="1" customWidth="1"/>
    <col min="11" max="11" width="9.140625" style="4" customWidth="1"/>
    <col min="12" max="12" width="14.57421875" style="11" bestFit="1" customWidth="1"/>
    <col min="13" max="16384" width="9.140625" style="4" customWidth="1"/>
  </cols>
  <sheetData>
    <row r="1" spans="1:12" s="7" customFormat="1" ht="15.75">
      <c r="A1" s="1"/>
      <c r="B1" s="2" t="s">
        <v>0</v>
      </c>
      <c r="C1" s="3"/>
      <c r="D1" s="3"/>
      <c r="E1" s="3"/>
      <c r="F1" s="3"/>
      <c r="G1" s="3"/>
      <c r="H1" s="4"/>
      <c r="I1" s="1"/>
      <c r="J1" s="4"/>
      <c r="K1" s="5" t="s">
        <v>1</v>
      </c>
      <c r="L1" s="6"/>
    </row>
    <row r="2" spans="1:12" s="7" customFormat="1" ht="15.75">
      <c r="A2" s="1"/>
      <c r="B2" s="8" t="str">
        <f>CONCATENATE("květen 2004 - ",LOWER('[1]Nastavení'!$B$1))</f>
        <v>květen 2004 - srpen 2008</v>
      </c>
      <c r="C2" s="9"/>
      <c r="D2" s="9"/>
      <c r="E2" s="9"/>
      <c r="F2" s="9"/>
      <c r="G2" s="10"/>
      <c r="H2" s="11"/>
      <c r="I2" s="1"/>
      <c r="J2" s="12">
        <v>38108</v>
      </c>
      <c r="K2" s="5">
        <f aca="true" t="shared" si="0" ref="K2:K33">VLOOKUP(DATE(1900,MONTH(J2),1),$B$6:$G$17,YEAR(J2)-2002,FALSE)</f>
        <v>60</v>
      </c>
      <c r="L2" s="6"/>
    </row>
    <row r="3" spans="1:12" s="18" customFormat="1" ht="12.75">
      <c r="A3" s="13"/>
      <c r="B3" s="14"/>
      <c r="C3" s="14"/>
      <c r="D3" s="14"/>
      <c r="E3" s="14"/>
      <c r="F3" s="14"/>
      <c r="G3" s="15" t="s">
        <v>2</v>
      </c>
      <c r="H3" s="16"/>
      <c r="I3" s="13"/>
      <c r="J3" s="12">
        <v>38139</v>
      </c>
      <c r="K3" s="5">
        <f t="shared" si="0"/>
        <v>83</v>
      </c>
      <c r="L3" s="17"/>
    </row>
    <row r="4" spans="1:12" ht="15">
      <c r="A4" s="1"/>
      <c r="B4" s="19" t="s">
        <v>3</v>
      </c>
      <c r="C4" s="20">
        <v>2004</v>
      </c>
      <c r="D4" s="20">
        <v>2005</v>
      </c>
      <c r="E4" s="20">
        <v>2006</v>
      </c>
      <c r="F4" s="20">
        <v>2007</v>
      </c>
      <c r="G4" s="20">
        <v>2008</v>
      </c>
      <c r="H4" s="11"/>
      <c r="J4" s="12">
        <v>38169</v>
      </c>
      <c r="K4" s="5">
        <f t="shared" si="0"/>
        <v>101</v>
      </c>
      <c r="L4" s="6"/>
    </row>
    <row r="5" spans="1:12" ht="15">
      <c r="A5" s="1"/>
      <c r="B5" s="22" t="s">
        <v>4</v>
      </c>
      <c r="C5" s="23"/>
      <c r="D5" s="23"/>
      <c r="E5" s="23"/>
      <c r="F5" s="23"/>
      <c r="G5" s="23"/>
      <c r="H5" s="11"/>
      <c r="J5" s="12">
        <v>38200</v>
      </c>
      <c r="K5" s="5">
        <f t="shared" si="0"/>
        <v>94</v>
      </c>
      <c r="L5" s="6"/>
    </row>
    <row r="6" spans="1:12" s="30" customFormat="1" ht="15">
      <c r="A6" s="1"/>
      <c r="B6" s="24">
        <v>1</v>
      </c>
      <c r="C6" s="25"/>
      <c r="D6" s="26">
        <v>128</v>
      </c>
      <c r="E6" s="26">
        <v>136</v>
      </c>
      <c r="F6" s="27">
        <v>139</v>
      </c>
      <c r="G6" s="27">
        <v>99</v>
      </c>
      <c r="H6" s="28"/>
      <c r="I6" s="29"/>
      <c r="J6" s="12">
        <v>38231</v>
      </c>
      <c r="K6" s="5">
        <f t="shared" si="0"/>
        <v>61</v>
      </c>
      <c r="L6" s="6"/>
    </row>
    <row r="7" spans="1:12" s="30" customFormat="1" ht="15">
      <c r="A7" s="1"/>
      <c r="B7" s="31">
        <v>32</v>
      </c>
      <c r="C7" s="32"/>
      <c r="D7" s="33">
        <v>126</v>
      </c>
      <c r="E7" s="33">
        <v>125</v>
      </c>
      <c r="F7" s="34">
        <v>73</v>
      </c>
      <c r="G7" s="34">
        <v>80</v>
      </c>
      <c r="H7" s="28"/>
      <c r="I7" s="29"/>
      <c r="J7" s="12">
        <v>38261</v>
      </c>
      <c r="K7" s="5">
        <f t="shared" si="0"/>
        <v>101</v>
      </c>
      <c r="L7" s="6"/>
    </row>
    <row r="8" spans="1:12" s="30" customFormat="1" ht="15">
      <c r="A8" s="1"/>
      <c r="B8" s="31">
        <v>61</v>
      </c>
      <c r="C8" s="32"/>
      <c r="D8" s="33">
        <v>115</v>
      </c>
      <c r="E8" s="33">
        <v>120</v>
      </c>
      <c r="F8" s="34">
        <v>79</v>
      </c>
      <c r="G8" s="34">
        <v>76</v>
      </c>
      <c r="H8" s="28"/>
      <c r="I8" s="29"/>
      <c r="J8" s="12">
        <v>38292</v>
      </c>
      <c r="K8" s="5">
        <f t="shared" si="0"/>
        <v>117</v>
      </c>
      <c r="L8" s="6"/>
    </row>
    <row r="9" spans="1:12" s="30" customFormat="1" ht="15">
      <c r="A9" s="1"/>
      <c r="B9" s="31">
        <v>92</v>
      </c>
      <c r="C9" s="32"/>
      <c r="D9" s="33">
        <v>97</v>
      </c>
      <c r="E9" s="33">
        <v>62</v>
      </c>
      <c r="F9" s="34">
        <v>64</v>
      </c>
      <c r="G9" s="34">
        <v>68</v>
      </c>
      <c r="H9" s="28"/>
      <c r="I9" s="29"/>
      <c r="J9" s="12">
        <v>38322</v>
      </c>
      <c r="K9" s="5">
        <f t="shared" si="0"/>
        <v>119</v>
      </c>
      <c r="L9" s="6"/>
    </row>
    <row r="10" spans="1:12" ht="15">
      <c r="A10" s="1"/>
      <c r="B10" s="31">
        <v>122</v>
      </c>
      <c r="C10" s="32">
        <v>60</v>
      </c>
      <c r="D10" s="33">
        <v>71</v>
      </c>
      <c r="E10" s="33">
        <v>111</v>
      </c>
      <c r="F10" s="34">
        <v>89</v>
      </c>
      <c r="G10" s="34">
        <v>63</v>
      </c>
      <c r="H10" s="11"/>
      <c r="J10" s="12">
        <v>38353</v>
      </c>
      <c r="K10" s="5">
        <f t="shared" si="0"/>
        <v>128</v>
      </c>
      <c r="L10" s="6"/>
    </row>
    <row r="11" spans="1:12" ht="15">
      <c r="A11" s="1"/>
      <c r="B11" s="31">
        <v>153</v>
      </c>
      <c r="C11" s="32">
        <v>83</v>
      </c>
      <c r="D11" s="33">
        <v>67</v>
      </c>
      <c r="E11" s="33">
        <v>71</v>
      </c>
      <c r="F11" s="34">
        <v>84</v>
      </c>
      <c r="G11" s="34">
        <v>74</v>
      </c>
      <c r="H11" s="11"/>
      <c r="J11" s="12">
        <v>38384</v>
      </c>
      <c r="K11" s="5">
        <f t="shared" si="0"/>
        <v>126</v>
      </c>
      <c r="L11" s="6"/>
    </row>
    <row r="12" spans="1:12" ht="15">
      <c r="A12" s="1"/>
      <c r="B12" s="31">
        <v>183</v>
      </c>
      <c r="C12" s="32">
        <v>101</v>
      </c>
      <c r="D12" s="33">
        <v>79</v>
      </c>
      <c r="E12" s="33">
        <v>80</v>
      </c>
      <c r="F12" s="34">
        <v>97</v>
      </c>
      <c r="G12" s="34">
        <v>62</v>
      </c>
      <c r="H12" s="11"/>
      <c r="J12" s="12">
        <v>38412</v>
      </c>
      <c r="K12" s="5">
        <f t="shared" si="0"/>
        <v>115</v>
      </c>
      <c r="L12" s="6"/>
    </row>
    <row r="13" spans="1:12" ht="15">
      <c r="A13" s="1"/>
      <c r="B13" s="31">
        <v>214</v>
      </c>
      <c r="C13" s="32">
        <v>94</v>
      </c>
      <c r="D13" s="33">
        <v>79</v>
      </c>
      <c r="E13" s="33">
        <v>82</v>
      </c>
      <c r="F13" s="34">
        <v>104</v>
      </c>
      <c r="G13" s="34">
        <v>71</v>
      </c>
      <c r="H13" s="11"/>
      <c r="J13" s="12">
        <v>38443</v>
      </c>
      <c r="K13" s="5">
        <f t="shared" si="0"/>
        <v>97</v>
      </c>
      <c r="L13" s="6"/>
    </row>
    <row r="14" spans="1:12" ht="15">
      <c r="A14" s="1"/>
      <c r="B14" s="31">
        <v>245</v>
      </c>
      <c r="C14" s="32">
        <v>61</v>
      </c>
      <c r="D14" s="33">
        <v>79</v>
      </c>
      <c r="E14" s="33">
        <v>104</v>
      </c>
      <c r="F14" s="34">
        <v>81</v>
      </c>
      <c r="G14" s="34"/>
      <c r="H14" s="11"/>
      <c r="J14" s="12">
        <v>38473</v>
      </c>
      <c r="K14" s="5">
        <f t="shared" si="0"/>
        <v>71</v>
      </c>
      <c r="L14" s="6"/>
    </row>
    <row r="15" spans="1:12" ht="15">
      <c r="A15" s="1"/>
      <c r="B15" s="31">
        <v>275</v>
      </c>
      <c r="C15" s="32">
        <v>101</v>
      </c>
      <c r="D15" s="33">
        <v>77</v>
      </c>
      <c r="E15" s="33">
        <v>80</v>
      </c>
      <c r="F15" s="34">
        <v>124</v>
      </c>
      <c r="G15" s="34"/>
      <c r="H15" s="11"/>
      <c r="J15" s="12">
        <v>38504</v>
      </c>
      <c r="K15" s="5">
        <f t="shared" si="0"/>
        <v>67</v>
      </c>
      <c r="L15" s="6"/>
    </row>
    <row r="16" spans="1:12" ht="15">
      <c r="A16" s="1"/>
      <c r="B16" s="31">
        <v>306</v>
      </c>
      <c r="C16" s="32">
        <v>117</v>
      </c>
      <c r="D16" s="33">
        <v>120</v>
      </c>
      <c r="E16" s="33">
        <v>105</v>
      </c>
      <c r="F16" s="34">
        <v>77</v>
      </c>
      <c r="G16" s="34"/>
      <c r="H16" s="11"/>
      <c r="J16" s="12">
        <v>38534</v>
      </c>
      <c r="K16" s="5">
        <f t="shared" si="0"/>
        <v>79</v>
      </c>
      <c r="L16" s="6"/>
    </row>
    <row r="17" spans="1:12" ht="15">
      <c r="A17" s="1"/>
      <c r="B17" s="35">
        <v>336</v>
      </c>
      <c r="C17" s="36">
        <v>119</v>
      </c>
      <c r="D17" s="37">
        <v>130</v>
      </c>
      <c r="E17" s="37">
        <v>73</v>
      </c>
      <c r="F17" s="38">
        <v>63</v>
      </c>
      <c r="G17" s="38"/>
      <c r="H17" s="11"/>
      <c r="J17" s="12">
        <v>38565</v>
      </c>
      <c r="K17" s="5">
        <f t="shared" si="0"/>
        <v>79</v>
      </c>
      <c r="L17" s="6"/>
    </row>
    <row r="18" spans="1:12" ht="15">
      <c r="A18" s="1"/>
      <c r="B18" s="39" t="s">
        <v>5</v>
      </c>
      <c r="C18" s="39">
        <f>SUM(C10:C17)</f>
        <v>736</v>
      </c>
      <c r="D18" s="39">
        <f>SUM(D6:D17)</f>
        <v>1168</v>
      </c>
      <c r="E18" s="39">
        <f>SUM(E6:E17)</f>
        <v>1149</v>
      </c>
      <c r="F18" s="39">
        <f>SUM(F6:F17)</f>
        <v>1074</v>
      </c>
      <c r="G18" s="39">
        <f>SUM(G6:G17)</f>
        <v>593</v>
      </c>
      <c r="H18" s="11"/>
      <c r="J18" s="12">
        <v>38596</v>
      </c>
      <c r="K18" s="5">
        <f t="shared" si="0"/>
        <v>79</v>
      </c>
      <c r="L18" s="6"/>
    </row>
    <row r="19" spans="1:12" ht="15">
      <c r="A19" s="1"/>
      <c r="B19" s="40" t="s">
        <v>6</v>
      </c>
      <c r="C19" s="41"/>
      <c r="D19" s="41"/>
      <c r="E19" s="42"/>
      <c r="F19" s="43"/>
      <c r="G19" s="44">
        <f>SUM(C18:G18)</f>
        <v>4720</v>
      </c>
      <c r="H19" s="11"/>
      <c r="J19" s="12">
        <v>38626</v>
      </c>
      <c r="K19" s="5">
        <f t="shared" si="0"/>
        <v>77</v>
      </c>
      <c r="L19" s="6"/>
    </row>
    <row r="20" spans="1:12" ht="15">
      <c r="A20" s="1"/>
      <c r="B20" s="45"/>
      <c r="C20" s="45"/>
      <c r="D20" s="45"/>
      <c r="E20" s="45"/>
      <c r="F20" s="45"/>
      <c r="G20" s="45"/>
      <c r="J20" s="12">
        <v>38657</v>
      </c>
      <c r="K20" s="5">
        <f t="shared" si="0"/>
        <v>120</v>
      </c>
      <c r="L20" s="6"/>
    </row>
    <row r="21" spans="1:12" ht="15">
      <c r="A21" s="1"/>
      <c r="C21" s="45"/>
      <c r="D21" s="45"/>
      <c r="E21" s="45"/>
      <c r="F21" s="45"/>
      <c r="J21" s="12">
        <v>38687</v>
      </c>
      <c r="K21" s="5">
        <f t="shared" si="0"/>
        <v>130</v>
      </c>
      <c r="L21" s="6"/>
    </row>
    <row r="22" spans="1:12" ht="15">
      <c r="A22" s="1"/>
      <c r="C22" s="45"/>
      <c r="D22" s="45"/>
      <c r="E22" s="45"/>
      <c r="F22" s="45"/>
      <c r="J22" s="12">
        <v>38718</v>
      </c>
      <c r="K22" s="5">
        <f t="shared" si="0"/>
        <v>136</v>
      </c>
      <c r="L22" s="6"/>
    </row>
    <row r="23" spans="1:12" ht="15">
      <c r="A23" s="1"/>
      <c r="C23" s="45"/>
      <c r="D23" s="45"/>
      <c r="E23" s="45"/>
      <c r="F23" s="45"/>
      <c r="J23" s="12">
        <v>38749</v>
      </c>
      <c r="K23" s="5">
        <f t="shared" si="0"/>
        <v>125</v>
      </c>
      <c r="L23" s="6"/>
    </row>
    <row r="24" spans="1:12" ht="15">
      <c r="A24" s="1"/>
      <c r="J24" s="12">
        <v>38777</v>
      </c>
      <c r="K24" s="5">
        <f t="shared" si="0"/>
        <v>120</v>
      </c>
      <c r="L24" s="6"/>
    </row>
    <row r="25" spans="1:12" ht="15">
      <c r="A25" s="1"/>
      <c r="J25" s="12">
        <v>38808</v>
      </c>
      <c r="K25" s="5">
        <f t="shared" si="0"/>
        <v>62</v>
      </c>
      <c r="L25" s="6"/>
    </row>
    <row r="26" spans="1:12" ht="15">
      <c r="A26" s="1"/>
      <c r="J26" s="12">
        <v>38838</v>
      </c>
      <c r="K26" s="5">
        <f t="shared" si="0"/>
        <v>111</v>
      </c>
      <c r="L26" s="6"/>
    </row>
    <row r="27" spans="1:12" ht="15">
      <c r="A27" s="1"/>
      <c r="J27" s="12">
        <v>38869</v>
      </c>
      <c r="K27" s="5">
        <f t="shared" si="0"/>
        <v>71</v>
      </c>
      <c r="L27" s="6"/>
    </row>
    <row r="28" spans="1:12" ht="15">
      <c r="A28" s="1"/>
      <c r="J28" s="12">
        <v>38899</v>
      </c>
      <c r="K28" s="5">
        <f t="shared" si="0"/>
        <v>80</v>
      </c>
      <c r="L28" s="6"/>
    </row>
    <row r="29" spans="1:12" ht="15">
      <c r="A29" s="1"/>
      <c r="J29" s="12">
        <v>38930</v>
      </c>
      <c r="K29" s="5">
        <f t="shared" si="0"/>
        <v>82</v>
      </c>
      <c r="L29" s="6"/>
    </row>
    <row r="30" spans="1:12" ht="15">
      <c r="A30" s="1"/>
      <c r="J30" s="12">
        <v>38961</v>
      </c>
      <c r="K30" s="5">
        <f t="shared" si="0"/>
        <v>104</v>
      </c>
      <c r="L30" s="6"/>
    </row>
    <row r="31" spans="1:12" ht="15">
      <c r="A31" s="1"/>
      <c r="J31" s="12">
        <v>38991</v>
      </c>
      <c r="K31" s="5">
        <f t="shared" si="0"/>
        <v>80</v>
      </c>
      <c r="L31" s="6"/>
    </row>
    <row r="32" spans="1:12" ht="15">
      <c r="A32" s="1"/>
      <c r="J32" s="12">
        <v>39022</v>
      </c>
      <c r="K32" s="5">
        <f t="shared" si="0"/>
        <v>105</v>
      </c>
      <c r="L32" s="6"/>
    </row>
    <row r="33" spans="1:12" ht="15">
      <c r="A33" s="1"/>
      <c r="J33" s="12">
        <v>39052</v>
      </c>
      <c r="K33" s="5">
        <f t="shared" si="0"/>
        <v>73</v>
      </c>
      <c r="L33" s="6"/>
    </row>
    <row r="34" spans="1:12" ht="15">
      <c r="A34" s="1"/>
      <c r="J34" s="12">
        <v>39083</v>
      </c>
      <c r="K34" s="5">
        <f aca="true" t="shared" si="1" ref="K34:K65">VLOOKUP(DATE(1900,MONTH(J34),1),$B$6:$G$17,YEAR(J34)-2002,FALSE)</f>
        <v>139</v>
      </c>
      <c r="L34" s="6"/>
    </row>
    <row r="35" spans="1:12" ht="15">
      <c r="A35" s="1"/>
      <c r="J35" s="12">
        <v>39114</v>
      </c>
      <c r="K35" s="5">
        <f t="shared" si="1"/>
        <v>73</v>
      </c>
      <c r="L35" s="6"/>
    </row>
    <row r="36" spans="1:12" ht="15">
      <c r="A36" s="1"/>
      <c r="J36" s="12">
        <v>39142</v>
      </c>
      <c r="K36" s="5">
        <f t="shared" si="1"/>
        <v>79</v>
      </c>
      <c r="L36" s="6"/>
    </row>
    <row r="37" spans="1:12" ht="15">
      <c r="A37" s="1"/>
      <c r="J37" s="12">
        <v>39173</v>
      </c>
      <c r="K37" s="5">
        <f t="shared" si="1"/>
        <v>64</v>
      </c>
      <c r="L37" s="6"/>
    </row>
    <row r="38" spans="1:12" ht="15">
      <c r="A38" s="1"/>
      <c r="J38" s="12">
        <v>39203</v>
      </c>
      <c r="K38" s="5">
        <f t="shared" si="1"/>
        <v>89</v>
      </c>
      <c r="L38" s="6"/>
    </row>
    <row r="39" spans="1:12" ht="15">
      <c r="A39" s="1"/>
      <c r="J39" s="12">
        <v>39234</v>
      </c>
      <c r="K39" s="5">
        <f t="shared" si="1"/>
        <v>84</v>
      </c>
      <c r="L39" s="6"/>
    </row>
    <row r="40" spans="1:12" ht="15">
      <c r="A40" s="1"/>
      <c r="J40" s="12">
        <v>39264</v>
      </c>
      <c r="K40" s="5">
        <f t="shared" si="1"/>
        <v>97</v>
      </c>
      <c r="L40" s="6"/>
    </row>
    <row r="41" spans="1:12" ht="15">
      <c r="A41" s="1"/>
      <c r="J41" s="12">
        <v>39295</v>
      </c>
      <c r="K41" s="5">
        <f t="shared" si="1"/>
        <v>104</v>
      </c>
      <c r="L41" s="6"/>
    </row>
    <row r="42" spans="1:12" ht="15">
      <c r="A42" s="1"/>
      <c r="J42" s="12">
        <v>39326</v>
      </c>
      <c r="K42" s="5">
        <f t="shared" si="1"/>
        <v>81</v>
      </c>
      <c r="L42" s="6"/>
    </row>
    <row r="43" spans="1:12" ht="15">
      <c r="A43" s="1"/>
      <c r="B43" s="46"/>
      <c r="C43" s="47"/>
      <c r="D43" s="47"/>
      <c r="E43" s="47"/>
      <c r="F43" s="47"/>
      <c r="G43" s="48"/>
      <c r="J43" s="12">
        <v>39356</v>
      </c>
      <c r="K43" s="5">
        <f t="shared" si="1"/>
        <v>124</v>
      </c>
      <c r="L43" s="6"/>
    </row>
    <row r="44" spans="10:12" ht="15">
      <c r="J44" s="12">
        <v>39387</v>
      </c>
      <c r="K44" s="5">
        <f t="shared" si="1"/>
        <v>77</v>
      </c>
      <c r="L44" s="6"/>
    </row>
    <row r="45" spans="10:12" ht="15">
      <c r="J45" s="12">
        <v>39417</v>
      </c>
      <c r="K45" s="5">
        <f t="shared" si="1"/>
        <v>63</v>
      </c>
      <c r="L45" s="6"/>
    </row>
    <row r="46" spans="10:12" ht="15">
      <c r="J46" s="12">
        <v>39448</v>
      </c>
      <c r="K46" s="5">
        <f t="shared" si="1"/>
        <v>99</v>
      </c>
      <c r="L46" s="6"/>
    </row>
    <row r="47" spans="10:12" ht="15">
      <c r="J47" s="12">
        <v>39479</v>
      </c>
      <c r="K47" s="5">
        <f t="shared" si="1"/>
        <v>80</v>
      </c>
      <c r="L47" s="6"/>
    </row>
    <row r="48" spans="10:12" ht="15">
      <c r="J48" s="12">
        <v>39508</v>
      </c>
      <c r="K48" s="5">
        <f t="shared" si="1"/>
        <v>76</v>
      </c>
      <c r="L48" s="6"/>
    </row>
    <row r="49" spans="10:12" ht="15">
      <c r="J49" s="12">
        <v>39539</v>
      </c>
      <c r="K49" s="5">
        <f t="shared" si="1"/>
        <v>68</v>
      </c>
      <c r="L49" s="6"/>
    </row>
    <row r="50" spans="10:12" ht="15">
      <c r="J50" s="12">
        <v>39569</v>
      </c>
      <c r="K50" s="5">
        <f t="shared" si="1"/>
        <v>63</v>
      </c>
      <c r="L50" s="6"/>
    </row>
    <row r="51" spans="10:12" ht="15">
      <c r="J51" s="12">
        <v>39600</v>
      </c>
      <c r="K51" s="5">
        <f t="shared" si="1"/>
        <v>74</v>
      </c>
      <c r="L51" s="6"/>
    </row>
    <row r="52" spans="10:12" ht="15">
      <c r="J52" s="12">
        <v>39630</v>
      </c>
      <c r="K52" s="5">
        <f t="shared" si="1"/>
        <v>62</v>
      </c>
      <c r="L52" s="6"/>
    </row>
    <row r="53" spans="10:12" ht="15">
      <c r="J53" s="12">
        <v>39661</v>
      </c>
      <c r="K53" s="5">
        <f t="shared" si="1"/>
        <v>71</v>
      </c>
      <c r="L53" s="6"/>
    </row>
    <row r="54" spans="10:12" ht="15">
      <c r="J54" s="12">
        <v>39692</v>
      </c>
      <c r="K54" s="5">
        <f t="shared" si="1"/>
        <v>0</v>
      </c>
      <c r="L54" s="6"/>
    </row>
    <row r="55" spans="10:12" ht="15">
      <c r="J55" s="12">
        <v>39722</v>
      </c>
      <c r="K55" s="5">
        <f t="shared" si="1"/>
        <v>0</v>
      </c>
      <c r="L55" s="6"/>
    </row>
    <row r="56" spans="10:12" ht="15">
      <c r="J56" s="12">
        <v>39753</v>
      </c>
      <c r="K56" s="5">
        <f t="shared" si="1"/>
        <v>0</v>
      </c>
      <c r="L56" s="6"/>
    </row>
    <row r="57" spans="10:12" ht="15">
      <c r="J57" s="12">
        <v>39783</v>
      </c>
      <c r="K57" s="5">
        <f t="shared" si="1"/>
        <v>0</v>
      </c>
      <c r="L57" s="6"/>
    </row>
    <row r="58" spans="10:12" ht="15">
      <c r="J58" s="12">
        <v>39814</v>
      </c>
      <c r="K58" s="5" t="e">
        <f t="shared" si="1"/>
        <v>#REF!</v>
      </c>
      <c r="L58" s="6"/>
    </row>
    <row r="59" spans="10:11" ht="12.75">
      <c r="J59" s="12">
        <v>39845</v>
      </c>
      <c r="K59" s="5" t="e">
        <f t="shared" si="1"/>
        <v>#REF!</v>
      </c>
    </row>
    <row r="60" spans="10:11" ht="12.75">
      <c r="J60" s="12">
        <v>39873</v>
      </c>
      <c r="K60" s="5" t="e">
        <f t="shared" si="1"/>
        <v>#REF!</v>
      </c>
    </row>
    <row r="61" spans="10:11" ht="12.75">
      <c r="J61" s="12">
        <v>39904</v>
      </c>
      <c r="K61" s="5" t="e">
        <f t="shared" si="1"/>
        <v>#REF!</v>
      </c>
    </row>
    <row r="62" spans="10:11" ht="12.75">
      <c r="J62" s="12">
        <v>39934</v>
      </c>
      <c r="K62" s="5" t="e">
        <f t="shared" si="1"/>
        <v>#REF!</v>
      </c>
    </row>
    <row r="63" spans="10:11" ht="12.75">
      <c r="J63" s="12">
        <v>39965</v>
      </c>
      <c r="K63" s="5" t="e">
        <f t="shared" si="1"/>
        <v>#REF!</v>
      </c>
    </row>
    <row r="64" spans="10:11" ht="12.75">
      <c r="J64" s="12">
        <v>39995</v>
      </c>
      <c r="K64" s="5" t="e">
        <f t="shared" si="1"/>
        <v>#REF!</v>
      </c>
    </row>
    <row r="65" spans="10:11" ht="12.75">
      <c r="J65" s="12">
        <v>40026</v>
      </c>
      <c r="K65" s="5" t="e">
        <f t="shared" si="1"/>
        <v>#REF!</v>
      </c>
    </row>
    <row r="66" spans="10:11" ht="12.75">
      <c r="J66" s="12">
        <v>40057</v>
      </c>
      <c r="K66" s="5" t="e">
        <f>VLOOKUP(DATE(1900,MONTH(J66),1),$B$6:$G$17,YEAR(J66)-2002,FALSE)</f>
        <v>#REF!</v>
      </c>
    </row>
    <row r="67" spans="10:11" ht="12.75">
      <c r="J67" s="12">
        <v>40087</v>
      </c>
      <c r="K67" s="5" t="e">
        <f>VLOOKUP(DATE(1900,MONTH(J67),1),$B$6:$G$17,YEAR(J67)-2002,FALSE)</f>
        <v>#REF!</v>
      </c>
    </row>
    <row r="68" spans="10:11" ht="12.75">
      <c r="J68" s="12">
        <v>40118</v>
      </c>
      <c r="K68" s="5" t="e">
        <f>VLOOKUP(DATE(1900,MONTH(J68),1),$B$6:$G$17,YEAR(J68)-2002,FALSE)</f>
        <v>#REF!</v>
      </c>
    </row>
    <row r="69" spans="10:11" ht="12.75">
      <c r="J69" s="12">
        <v>40148</v>
      </c>
      <c r="K69" s="5" t="e">
        <f>VLOOKUP(DATE(1900,MONTH(J69),1),$B$6:$G$17,YEAR(J69)-2002,FALSE)</f>
        <v>#REF!</v>
      </c>
    </row>
  </sheetData>
  <sheetProtection sheet="1" objects="1" scenarios="1"/>
  <mergeCells count="9">
    <mergeCell ref="B43:G43"/>
    <mergeCell ref="B1:G1"/>
    <mergeCell ref="B2:G2"/>
    <mergeCell ref="F4:F5"/>
    <mergeCell ref="B19:E19"/>
    <mergeCell ref="C4:C5"/>
    <mergeCell ref="D4:D5"/>
    <mergeCell ref="G4:G5"/>
    <mergeCell ref="E4:E5"/>
  </mergeCells>
  <printOptions horizontalCentered="1"/>
  <pageMargins left="0.3937007874015748" right="0.3937007874015748" top="0.5905511811023623" bottom="0.5905511811023623" header="0.31496062992125984" footer="0.31496062992125984"/>
  <pageSetup fitToHeight="2" horizontalDpi="300" verticalDpi="300" orientation="portrait" paperSize="9" r:id="rId2"/>
  <headerFooter alignWithMargins="0">
    <oddFooter>&amp;C&amp;P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Standard</cp:lastModifiedBy>
  <dcterms:created xsi:type="dcterms:W3CDTF">2008-10-09T09:57:43Z</dcterms:created>
  <dcterms:modified xsi:type="dcterms:W3CDTF">2008-10-09T09:58:04Z</dcterms:modified>
  <cp:category/>
  <cp:version/>
  <cp:contentType/>
  <cp:contentStatus/>
</cp:coreProperties>
</file>