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115" windowHeight="10230" activeTab="0"/>
  </bookViews>
  <sheets>
    <sheet name="FVH 2007" sheetId="1" r:id="rId1"/>
    <sheet name="EBF 2007" sheetId="2" r:id="rId2"/>
  </sheets>
  <definedNames/>
  <calcPr fullCalcOnLoad="1"/>
</workbook>
</file>

<file path=xl/sharedStrings.xml><?xml version="1.0" encoding="utf-8"?>
<sst xmlns="http://schemas.openxmlformats.org/spreadsheetml/2006/main" count="79" uniqueCount="63">
  <si>
    <t>Fond pro vnější hranice</t>
  </si>
  <si>
    <t>Evidenční číslo projektu</t>
  </si>
  <si>
    <t>Příjemce</t>
  </si>
  <si>
    <t>Název projektu</t>
  </si>
  <si>
    <t>FVH 2007-01</t>
  </si>
  <si>
    <t>VPŠ a SPŠ MV v Holešově</t>
  </si>
  <si>
    <t>Vybudování speciálního civičiště pro odbavování na vnější schengenské hranici - terminál mezinárodního letiště s příslušenstvím</t>
  </si>
  <si>
    <t>FVH 2007-02</t>
  </si>
  <si>
    <t>Modernizace jazykových učeben</t>
  </si>
  <si>
    <t>FVH 2007-03</t>
  </si>
  <si>
    <t>Vybudování učeben k výuce SIS a VIS</t>
  </si>
  <si>
    <t>FVH 2007-04</t>
  </si>
  <si>
    <t>PČR - Ředitelství služby cizinecké policie</t>
  </si>
  <si>
    <t>Pořízení kamerových systémů na mezinárodní letiště</t>
  </si>
  <si>
    <t>FVH 2007-05</t>
  </si>
  <si>
    <t>Vybudování záložního centra CIS</t>
  </si>
  <si>
    <t>FVH 2007-07</t>
  </si>
  <si>
    <t>Ministerstvo zahraničních věcí - KKM</t>
  </si>
  <si>
    <t>Školení vyslaných konzulárních pracovníků</t>
  </si>
  <si>
    <t>FVH 2007-08</t>
  </si>
  <si>
    <t>Vytvoření školícího konzulárního pracoviště</t>
  </si>
  <si>
    <t>FVH 2007-10</t>
  </si>
  <si>
    <t>Úprava konzulárního úseku na ZÚ Bangkok</t>
  </si>
  <si>
    <t>CELKEM</t>
  </si>
  <si>
    <t>Použité zkratky:</t>
  </si>
  <si>
    <t>VPŠ a SPŠ MV</t>
  </si>
  <si>
    <t>Vyšší policejní škola a Střední policejní škola Ministerstva vnitra v Holešově</t>
  </si>
  <si>
    <t>PČR</t>
  </si>
  <si>
    <t>Policie České republiky</t>
  </si>
  <si>
    <t>Priorita</t>
  </si>
  <si>
    <t>KKM</t>
  </si>
  <si>
    <t>Požadovaný příspěvek fondu v Kč</t>
  </si>
  <si>
    <t>Celková předpokládaná hodnota projektu</t>
  </si>
  <si>
    <t>Schválené projektové žádosti ročního programu 2007</t>
  </si>
  <si>
    <t>Odbor konzulárních koncepcí a metodiky MZV</t>
  </si>
  <si>
    <t>Bezpečnostní odbor MZV</t>
  </si>
  <si>
    <t>Konečná výše příspěvku vyplacená odpovědným orgánem</t>
  </si>
  <si>
    <t>Final beneficiary</t>
  </si>
  <si>
    <t>Name of the project</t>
  </si>
  <si>
    <t>Registration number</t>
  </si>
  <si>
    <t>Priority number</t>
  </si>
  <si>
    <t>Total public allocation</t>
  </si>
  <si>
    <t>EU contribution</t>
  </si>
  <si>
    <t>EU contribution in %</t>
  </si>
  <si>
    <t>Approved project proposals of the Annual Programme 2007</t>
  </si>
  <si>
    <t>Ministry of Foreign Affairs Consular Policy Department</t>
  </si>
  <si>
    <t>Ministry of Foreign Affairs Security Department</t>
  </si>
  <si>
    <t>Police College and Secondary Police School of the MoI in Holešov</t>
  </si>
  <si>
    <t>Police of the Czech Republic</t>
  </si>
  <si>
    <t>External Borders Fund</t>
  </si>
  <si>
    <t>EU contribution paid by the responsible authority</t>
  </si>
  <si>
    <t>TOTAL</t>
  </si>
  <si>
    <t>Požadovaný příspěvek v %</t>
  </si>
  <si>
    <t>Alteration of the Consular Section at the Embassy in Bangkok (Thailand)</t>
  </si>
  <si>
    <t>The erection of the Stand-by Centre CIS</t>
  </si>
  <si>
    <t>Constructing classrooms for consular education</t>
  </si>
  <si>
    <t>Training of posted consular staff</t>
  </si>
  <si>
    <t>The acquisition of the videorecording system at the international airports</t>
  </si>
  <si>
    <t>Language classrooms modernization</t>
  </si>
  <si>
    <t>The building of classrooms for SIS and VIS education</t>
  </si>
  <si>
    <t>The building of special training area for the check-in at the external Schengen border - international airport terminal including its facilities</t>
  </si>
  <si>
    <t>Ministerstvo zahraničních věcí - BEZO</t>
  </si>
  <si>
    <t>BEZO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</si>
</sst>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\ _K_č"/>
    <numFmt numFmtId="166" formatCode="#,##0.00\ [$Kč-405]"/>
    <numFmt numFmtId="167" formatCode="#,##0.00\ _K_č"/>
    <numFmt numFmtId="168" formatCode="#,##0.00\ [$CZK]"/>
  </numFmts>
  <fonts count="4">
    <font>
      <sz val="10"/>
      <name val="Arial"/>
      <family val="0"/>
    </font>
    <font>
      <b/>
      <i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vertical="center" wrapText="1"/>
    </xf>
    <xf numFmtId="0" fontId="0" fillId="0" borderId="0" xfId="0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2" fillId="0" borderId="0" xfId="0" applyFont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10" fontId="0" fillId="0" borderId="1" xfId="0" applyNumberFormat="1" applyFill="1" applyBorder="1" applyAlignment="1">
      <alignment vertical="center" wrapText="1"/>
    </xf>
    <xf numFmtId="168" fontId="3" fillId="0" borderId="1" xfId="0" applyNumberFormat="1" applyFont="1" applyFill="1" applyBorder="1" applyAlignment="1">
      <alignment horizontal="right" vertical="center"/>
    </xf>
    <xf numFmtId="168" fontId="3" fillId="0" borderId="1" xfId="0" applyNumberFormat="1" applyFont="1" applyFill="1" applyBorder="1" applyAlignment="1">
      <alignment vertical="center" wrapText="1"/>
    </xf>
    <xf numFmtId="168" fontId="0" fillId="0" borderId="1" xfId="0" applyNumberFormat="1" applyFont="1" applyFill="1" applyBorder="1" applyAlignment="1">
      <alignment horizontal="right" vertical="center"/>
    </xf>
    <xf numFmtId="168" fontId="0" fillId="0" borderId="1" xfId="0" applyNumberFormat="1" applyFont="1" applyFill="1" applyBorder="1" applyAlignment="1">
      <alignment vertical="center" wrapText="1"/>
    </xf>
    <xf numFmtId="166" fontId="0" fillId="0" borderId="1" xfId="0" applyNumberFormat="1" applyFill="1" applyBorder="1" applyAlignment="1">
      <alignment horizontal="right" vertical="center"/>
    </xf>
    <xf numFmtId="166" fontId="0" fillId="0" borderId="1" xfId="0" applyNumberForma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168" fontId="3" fillId="0" borderId="1" xfId="0" applyNumberFormat="1" applyFont="1" applyFill="1" applyBorder="1" applyAlignment="1">
      <alignment/>
    </xf>
    <xf numFmtId="10" fontId="3" fillId="0" borderId="1" xfId="0" applyNumberFormat="1" applyFont="1" applyFill="1" applyBorder="1" applyAlignment="1">
      <alignment/>
    </xf>
    <xf numFmtId="164" fontId="3" fillId="0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140625" style="0" customWidth="1"/>
    <col min="3" max="3" width="24.8515625" style="0" customWidth="1"/>
    <col min="4" max="4" width="41.00390625" style="0" customWidth="1"/>
    <col min="5" max="5" width="8.7109375" style="0" bestFit="1" customWidth="1"/>
    <col min="6" max="6" width="15.7109375" style="0" bestFit="1" customWidth="1"/>
    <col min="7" max="7" width="17.28125" style="0" bestFit="1" customWidth="1"/>
    <col min="8" max="8" width="12.00390625" style="0" customWidth="1"/>
    <col min="9" max="9" width="15.7109375" style="0" bestFit="1" customWidth="1"/>
  </cols>
  <sheetData>
    <row r="1" ht="18.75">
      <c r="B1" s="1" t="s">
        <v>0</v>
      </c>
    </row>
    <row r="3" spans="2:10" ht="15.75">
      <c r="B3" s="25" t="s">
        <v>33</v>
      </c>
      <c r="C3" s="25"/>
      <c r="D3" s="25"/>
      <c r="E3" s="25"/>
      <c r="F3" s="25"/>
      <c r="G3" s="25"/>
      <c r="H3" s="25"/>
      <c r="I3" s="25"/>
      <c r="J3" s="10"/>
    </row>
    <row r="4" spans="2:9" ht="12.75">
      <c r="B4" s="2"/>
      <c r="C4" s="2"/>
      <c r="D4" s="2"/>
      <c r="E4" s="2"/>
      <c r="F4" s="2"/>
      <c r="G4" s="2"/>
      <c r="H4" s="2"/>
      <c r="I4" s="2"/>
    </row>
    <row r="5" spans="2:9" s="4" customFormat="1" ht="63.75">
      <c r="B5" s="11" t="s">
        <v>1</v>
      </c>
      <c r="C5" s="11" t="s">
        <v>2</v>
      </c>
      <c r="D5" s="11" t="s">
        <v>3</v>
      </c>
      <c r="E5" s="11" t="s">
        <v>29</v>
      </c>
      <c r="F5" s="11" t="s">
        <v>32</v>
      </c>
      <c r="G5" s="11" t="s">
        <v>31</v>
      </c>
      <c r="H5" s="11" t="s">
        <v>52</v>
      </c>
      <c r="I5" s="11" t="s">
        <v>36</v>
      </c>
    </row>
    <row r="6" spans="2:9" s="4" customFormat="1" ht="38.25">
      <c r="B6" s="11" t="s">
        <v>4</v>
      </c>
      <c r="C6" s="3" t="s">
        <v>5</v>
      </c>
      <c r="D6" s="5" t="s">
        <v>6</v>
      </c>
      <c r="E6" s="6">
        <v>5</v>
      </c>
      <c r="F6" s="17">
        <v>939440</v>
      </c>
      <c r="G6" s="19">
        <v>704580</v>
      </c>
      <c r="H6" s="12">
        <f aca="true" t="shared" si="0" ref="H6:H13">G6/F6</f>
        <v>0.75</v>
      </c>
      <c r="I6" s="19">
        <v>626427.8</v>
      </c>
    </row>
    <row r="7" spans="2:9" s="4" customFormat="1" ht="25.5" customHeight="1">
      <c r="B7" s="11" t="s">
        <v>7</v>
      </c>
      <c r="C7" s="3" t="s">
        <v>5</v>
      </c>
      <c r="D7" s="7" t="s">
        <v>8</v>
      </c>
      <c r="E7" s="6">
        <v>5</v>
      </c>
      <c r="F7" s="17">
        <v>1003130</v>
      </c>
      <c r="G7" s="19">
        <v>752347.5</v>
      </c>
      <c r="H7" s="12">
        <f t="shared" si="0"/>
        <v>0.75</v>
      </c>
      <c r="I7" s="19">
        <v>739563.51</v>
      </c>
    </row>
    <row r="8" spans="2:9" s="4" customFormat="1" ht="25.5" customHeight="1">
      <c r="B8" s="11" t="s">
        <v>9</v>
      </c>
      <c r="C8" s="3" t="s">
        <v>5</v>
      </c>
      <c r="D8" s="7" t="s">
        <v>10</v>
      </c>
      <c r="E8" s="6">
        <v>5</v>
      </c>
      <c r="F8" s="17">
        <v>1523050</v>
      </c>
      <c r="G8" s="19">
        <v>1142287.5</v>
      </c>
      <c r="H8" s="12">
        <f t="shared" si="0"/>
        <v>0.75</v>
      </c>
      <c r="I8" s="19">
        <v>1092132.77</v>
      </c>
    </row>
    <row r="9" spans="2:9" s="4" customFormat="1" ht="25.5">
      <c r="B9" s="11" t="s">
        <v>11</v>
      </c>
      <c r="C9" s="3" t="s">
        <v>12</v>
      </c>
      <c r="D9" s="8" t="s">
        <v>13</v>
      </c>
      <c r="E9" s="6">
        <v>1</v>
      </c>
      <c r="F9" s="17">
        <v>1478000</v>
      </c>
      <c r="G9" s="19">
        <v>1108500</v>
      </c>
      <c r="H9" s="12">
        <f t="shared" si="0"/>
        <v>0.75</v>
      </c>
      <c r="I9" s="19">
        <v>1107685.5</v>
      </c>
    </row>
    <row r="10" spans="2:9" s="4" customFormat="1" ht="25.5">
      <c r="B10" s="11" t="s">
        <v>14</v>
      </c>
      <c r="C10" s="3" t="s">
        <v>12</v>
      </c>
      <c r="D10" s="8" t="s">
        <v>15</v>
      </c>
      <c r="E10" s="6">
        <v>4</v>
      </c>
      <c r="F10" s="17">
        <v>14712000</v>
      </c>
      <c r="G10" s="19">
        <v>11034000</v>
      </c>
      <c r="H10" s="12">
        <f t="shared" si="0"/>
        <v>0.75</v>
      </c>
      <c r="I10" s="19">
        <v>11032230.75</v>
      </c>
    </row>
    <row r="11" spans="2:9" s="4" customFormat="1" ht="25.5">
      <c r="B11" s="11" t="s">
        <v>16</v>
      </c>
      <c r="C11" s="3" t="s">
        <v>17</v>
      </c>
      <c r="D11" s="7" t="s">
        <v>18</v>
      </c>
      <c r="E11" s="6">
        <v>5</v>
      </c>
      <c r="F11" s="18">
        <v>650000</v>
      </c>
      <c r="G11" s="20">
        <v>487500</v>
      </c>
      <c r="H11" s="12">
        <f t="shared" si="0"/>
        <v>0.75</v>
      </c>
      <c r="I11" s="19">
        <v>174961.09</v>
      </c>
    </row>
    <row r="12" spans="2:9" s="4" customFormat="1" ht="25.5">
      <c r="B12" s="11" t="s">
        <v>19</v>
      </c>
      <c r="C12" s="3" t="s">
        <v>17</v>
      </c>
      <c r="D12" s="7" t="s">
        <v>20</v>
      </c>
      <c r="E12" s="6">
        <v>5</v>
      </c>
      <c r="F12" s="18">
        <v>1025000</v>
      </c>
      <c r="G12" s="20">
        <v>768750</v>
      </c>
      <c r="H12" s="12">
        <f t="shared" si="0"/>
        <v>0.75</v>
      </c>
      <c r="I12" s="19">
        <v>0</v>
      </c>
    </row>
    <row r="13" spans="2:9" s="4" customFormat="1" ht="25.5">
      <c r="B13" s="11" t="s">
        <v>21</v>
      </c>
      <c r="C13" s="3" t="s">
        <v>61</v>
      </c>
      <c r="D13" s="7" t="s">
        <v>22</v>
      </c>
      <c r="E13" s="6">
        <v>3</v>
      </c>
      <c r="F13" s="17">
        <v>1560000</v>
      </c>
      <c r="G13" s="20">
        <v>1170000</v>
      </c>
      <c r="H13" s="12">
        <f t="shared" si="0"/>
        <v>0.75</v>
      </c>
      <c r="I13" s="19">
        <v>887118</v>
      </c>
    </row>
    <row r="14" spans="5:9" ht="12.75">
      <c r="E14" s="27" t="s">
        <v>23</v>
      </c>
      <c r="F14" s="30">
        <f>SUM(F6:F13)</f>
        <v>22890620</v>
      </c>
      <c r="G14" s="30">
        <f>SUM(G6:G13)</f>
        <v>17167965</v>
      </c>
      <c r="H14" s="29"/>
      <c r="I14" s="30">
        <f>SUM(I6:I13)</f>
        <v>15660119.42</v>
      </c>
    </row>
    <row r="16" ht="12.75">
      <c r="B16" s="9" t="s">
        <v>24</v>
      </c>
    </row>
    <row r="17" spans="2:4" ht="12.75">
      <c r="B17" t="s">
        <v>25</v>
      </c>
      <c r="C17" s="22" t="s">
        <v>26</v>
      </c>
      <c r="D17" s="22"/>
    </row>
    <row r="18" spans="2:3" ht="12.75">
      <c r="B18" s="9" t="s">
        <v>27</v>
      </c>
      <c r="C18" s="9" t="s">
        <v>28</v>
      </c>
    </row>
    <row r="19" spans="2:4" ht="12.75">
      <c r="B19" s="9" t="s">
        <v>30</v>
      </c>
      <c r="C19" s="23" t="s">
        <v>34</v>
      </c>
      <c r="D19" s="23"/>
    </row>
    <row r="20" spans="2:3" ht="12.75">
      <c r="B20" s="9" t="s">
        <v>62</v>
      </c>
      <c r="C20" s="9" t="s">
        <v>35</v>
      </c>
    </row>
  </sheetData>
  <mergeCells count="3">
    <mergeCell ref="C17:D17"/>
    <mergeCell ref="C19:D19"/>
    <mergeCell ref="B3:I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20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140625" style="0" customWidth="1"/>
    <col min="3" max="3" width="24.8515625" style="0" customWidth="1"/>
    <col min="4" max="4" width="41.421875" style="0" customWidth="1"/>
    <col min="5" max="5" width="8.7109375" style="0" bestFit="1" customWidth="1"/>
    <col min="6" max="6" width="17.00390625" style="0" bestFit="1" customWidth="1"/>
    <col min="7" max="7" width="18.28125" style="0" customWidth="1"/>
    <col min="8" max="8" width="12.00390625" style="0" customWidth="1"/>
    <col min="9" max="9" width="18.421875" style="0" customWidth="1"/>
  </cols>
  <sheetData>
    <row r="1" ht="18.75">
      <c r="B1" s="1" t="s">
        <v>49</v>
      </c>
    </row>
    <row r="3" spans="2:10" ht="15.75">
      <c r="B3" s="25" t="s">
        <v>44</v>
      </c>
      <c r="C3" s="25"/>
      <c r="D3" s="25"/>
      <c r="E3" s="25"/>
      <c r="F3" s="25"/>
      <c r="G3" s="25"/>
      <c r="H3" s="25"/>
      <c r="I3" s="25"/>
      <c r="J3" s="10"/>
    </row>
    <row r="4" spans="2:9" ht="12.75">
      <c r="B4" s="2"/>
      <c r="C4" s="2"/>
      <c r="D4" s="2"/>
      <c r="E4" s="2"/>
      <c r="F4" s="2"/>
      <c r="G4" s="2"/>
      <c r="H4" s="2"/>
      <c r="I4" s="2"/>
    </row>
    <row r="5" spans="2:9" s="4" customFormat="1" ht="51">
      <c r="B5" s="11" t="s">
        <v>39</v>
      </c>
      <c r="C5" s="11" t="s">
        <v>37</v>
      </c>
      <c r="D5" s="11" t="s">
        <v>38</v>
      </c>
      <c r="E5" s="11" t="s">
        <v>40</v>
      </c>
      <c r="F5" s="11" t="s">
        <v>41</v>
      </c>
      <c r="G5" s="11" t="s">
        <v>42</v>
      </c>
      <c r="H5" s="11" t="s">
        <v>43</v>
      </c>
      <c r="I5" s="11" t="s">
        <v>50</v>
      </c>
    </row>
    <row r="6" spans="2:9" s="4" customFormat="1" ht="38.25" customHeight="1">
      <c r="B6" s="11" t="s">
        <v>4</v>
      </c>
      <c r="C6" s="3" t="s">
        <v>47</v>
      </c>
      <c r="D6" s="21" t="s">
        <v>60</v>
      </c>
      <c r="E6" s="6">
        <v>5</v>
      </c>
      <c r="F6" s="15">
        <v>939440</v>
      </c>
      <c r="G6" s="13">
        <v>704580</v>
      </c>
      <c r="H6" s="12">
        <f aca="true" t="shared" si="0" ref="H6:H13">G6/F6</f>
        <v>0.75</v>
      </c>
      <c r="I6" s="13">
        <v>626427.8</v>
      </c>
    </row>
    <row r="7" spans="2:9" s="4" customFormat="1" ht="38.25">
      <c r="B7" s="11" t="s">
        <v>7</v>
      </c>
      <c r="C7" s="3" t="s">
        <v>47</v>
      </c>
      <c r="D7" s="21" t="s">
        <v>58</v>
      </c>
      <c r="E7" s="6">
        <v>5</v>
      </c>
      <c r="F7" s="15">
        <v>1003130</v>
      </c>
      <c r="G7" s="13">
        <v>752347.5</v>
      </c>
      <c r="H7" s="12">
        <f t="shared" si="0"/>
        <v>0.75</v>
      </c>
      <c r="I7" s="13">
        <v>739563.51</v>
      </c>
    </row>
    <row r="8" spans="2:9" s="4" customFormat="1" ht="38.25">
      <c r="B8" s="11" t="s">
        <v>9</v>
      </c>
      <c r="C8" s="3" t="s">
        <v>47</v>
      </c>
      <c r="D8" s="21" t="s">
        <v>59</v>
      </c>
      <c r="E8" s="6">
        <v>5</v>
      </c>
      <c r="F8" s="15">
        <v>1523050</v>
      </c>
      <c r="G8" s="13">
        <v>1142287.5</v>
      </c>
      <c r="H8" s="12">
        <f t="shared" si="0"/>
        <v>0.75</v>
      </c>
      <c r="I8" s="13">
        <v>1092132.77</v>
      </c>
    </row>
    <row r="9" spans="2:9" s="4" customFormat="1" ht="25.5">
      <c r="B9" s="11" t="s">
        <v>11</v>
      </c>
      <c r="C9" s="3" t="s">
        <v>48</v>
      </c>
      <c r="D9" s="26" t="s">
        <v>57</v>
      </c>
      <c r="E9" s="6">
        <v>1</v>
      </c>
      <c r="F9" s="15">
        <v>1478000</v>
      </c>
      <c r="G9" s="13">
        <v>1108500</v>
      </c>
      <c r="H9" s="12">
        <f t="shared" si="0"/>
        <v>0.75</v>
      </c>
      <c r="I9" s="13">
        <v>1107685.5</v>
      </c>
    </row>
    <row r="10" spans="2:9" s="4" customFormat="1" ht="25.5">
      <c r="B10" s="11" t="s">
        <v>14</v>
      </c>
      <c r="C10" s="3" t="s">
        <v>48</v>
      </c>
      <c r="D10" s="21" t="s">
        <v>54</v>
      </c>
      <c r="E10" s="6">
        <v>4</v>
      </c>
      <c r="F10" s="15">
        <v>14712000</v>
      </c>
      <c r="G10" s="13">
        <v>11034000</v>
      </c>
      <c r="H10" s="12">
        <f t="shared" si="0"/>
        <v>0.75</v>
      </c>
      <c r="I10" s="13">
        <v>11032230.75</v>
      </c>
    </row>
    <row r="11" spans="2:9" s="4" customFormat="1" ht="25.5">
      <c r="B11" s="11" t="s">
        <v>16</v>
      </c>
      <c r="C11" s="3" t="s">
        <v>45</v>
      </c>
      <c r="D11" s="21" t="s">
        <v>56</v>
      </c>
      <c r="E11" s="6">
        <v>5</v>
      </c>
      <c r="F11" s="16">
        <v>650000</v>
      </c>
      <c r="G11" s="14">
        <v>487500</v>
      </c>
      <c r="H11" s="12">
        <f t="shared" si="0"/>
        <v>0.75</v>
      </c>
      <c r="I11" s="13">
        <v>174961.09</v>
      </c>
    </row>
    <row r="12" spans="2:9" s="4" customFormat="1" ht="25.5">
      <c r="B12" s="11" t="s">
        <v>19</v>
      </c>
      <c r="C12" s="3" t="s">
        <v>45</v>
      </c>
      <c r="D12" s="21" t="s">
        <v>55</v>
      </c>
      <c r="E12" s="6">
        <v>5</v>
      </c>
      <c r="F12" s="16">
        <v>1025000</v>
      </c>
      <c r="G12" s="14">
        <v>768750</v>
      </c>
      <c r="H12" s="12">
        <f t="shared" si="0"/>
        <v>0.75</v>
      </c>
      <c r="I12" s="13">
        <v>0</v>
      </c>
    </row>
    <row r="13" spans="2:9" s="4" customFormat="1" ht="25.5">
      <c r="B13" s="11" t="s">
        <v>21</v>
      </c>
      <c r="C13" s="3" t="s">
        <v>46</v>
      </c>
      <c r="D13" s="26" t="s">
        <v>53</v>
      </c>
      <c r="E13" s="6">
        <v>3</v>
      </c>
      <c r="F13" s="15">
        <v>1560000</v>
      </c>
      <c r="G13" s="14">
        <v>1170000</v>
      </c>
      <c r="H13" s="12">
        <f t="shared" si="0"/>
        <v>0.75</v>
      </c>
      <c r="I13" s="13">
        <v>887118</v>
      </c>
    </row>
    <row r="14" spans="5:9" ht="12.75">
      <c r="E14" s="27" t="s">
        <v>51</v>
      </c>
      <c r="F14" s="28">
        <f>SUM(F6:F13)</f>
        <v>22890620</v>
      </c>
      <c r="G14" s="28">
        <f>SUM(G6:G13)</f>
        <v>17167965</v>
      </c>
      <c r="H14" s="29"/>
      <c r="I14" s="28">
        <f>SUM(I6:I13)</f>
        <v>15660119.42</v>
      </c>
    </row>
    <row r="16" ht="12.75">
      <c r="B16" s="9"/>
    </row>
    <row r="17" spans="3:4" ht="12.75">
      <c r="C17" s="24"/>
      <c r="D17" s="24"/>
    </row>
    <row r="18" spans="2:3" ht="12.75">
      <c r="B18" s="9"/>
      <c r="C18" s="9"/>
    </row>
    <row r="19" spans="2:4" ht="12.75">
      <c r="B19" s="9"/>
      <c r="C19" s="23"/>
      <c r="D19" s="23"/>
    </row>
    <row r="20" spans="2:3" ht="12.75">
      <c r="B20" s="9"/>
      <c r="C20" s="9"/>
    </row>
  </sheetData>
  <mergeCells count="3">
    <mergeCell ref="C17:D17"/>
    <mergeCell ref="C19:D19"/>
    <mergeCell ref="B3:I3"/>
  </mergeCells>
  <printOptions/>
  <pageMargins left="0.75" right="0.75" top="1" bottom="1" header="0.4921259845" footer="0.4921259845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Duris</dc:creator>
  <cp:keywords/>
  <dc:description/>
  <cp:lastModifiedBy>Duris</cp:lastModifiedBy>
  <cp:lastPrinted>2011-07-29T10:52:36Z</cp:lastPrinted>
  <dcterms:created xsi:type="dcterms:W3CDTF">2010-01-06T07:43:22Z</dcterms:created>
  <dcterms:modified xsi:type="dcterms:W3CDTF">2011-07-29T10:58:11Z</dcterms:modified>
  <cp:category/>
  <cp:version/>
  <cp:contentType/>
  <cp:contentStatus/>
</cp:coreProperties>
</file>