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440" windowHeight="9510" tabRatio="537" activeTab="0"/>
  </bookViews>
  <sheets>
    <sheet name="KL" sheetId="1" r:id="rId1"/>
  </sheets>
  <externalReferences>
    <externalReference r:id="rId4"/>
    <externalReference r:id="rId5"/>
  </externalReferences>
  <definedNames>
    <definedName name="_Toc121813704_1">'[1]Služby KIVS'!#REF!</definedName>
    <definedName name="_Toc122420502_1">'[1]Služby KIVS'!#REF!</definedName>
    <definedName name="_Toc122420503_1">'[1]Služby KIVS'!#REF!</definedName>
    <definedName name="_Toc122420504_1">'[1]Služby KIVS'!#REF!</definedName>
    <definedName name="_Toc122420505_1">'[1]Služby KIVS'!#REF!</definedName>
    <definedName name="_Toc122420506_1">'[1]Služby KIVS'!#REF!</definedName>
    <definedName name="_Toc122495470_1">'[1]Služby KIVS'!#REF!</definedName>
    <definedName name="ceny">#REF!</definedName>
    <definedName name="HUKU">'[2]Služby KIVS'!$A$1</definedName>
    <definedName name="KL_vstupy">#REF!,#REF!,#REF!,#REF!,#REF!,#REF!,#REF!,#REF!,#REF!,#REF!,#REF!,#REF!,#REF!,#REF!,#REF!,#REF!,#REF!,#REF!,#REF!</definedName>
    <definedName name="obdobi">#REF!</definedName>
    <definedName name="OLE_LINK1_1">'[1]Služby KIVS'!#REF!</definedName>
    <definedName name="zadani">#REF!</definedName>
  </definedNames>
  <calcPr fullCalcOnLoad="1"/>
</workbook>
</file>

<file path=xl/sharedStrings.xml><?xml version="1.0" encoding="utf-8"?>
<sst xmlns="http://schemas.openxmlformats.org/spreadsheetml/2006/main" count="276" uniqueCount="239">
  <si>
    <t>ISDN30</t>
  </si>
  <si>
    <t>ID služby</t>
  </si>
  <si>
    <t>Orgány veřejné správy</t>
  </si>
  <si>
    <t>Budova, kancelář</t>
  </si>
  <si>
    <t>NUM1</t>
  </si>
  <si>
    <t>NUM2</t>
  </si>
  <si>
    <t>Vlastní</t>
  </si>
  <si>
    <t>Přesměrování volání - okamžité přesměrování volání k libovolné telefonní přípojce</t>
  </si>
  <si>
    <t>Čekající volání (upozornění na příchozí volání)</t>
  </si>
  <si>
    <t>Identifikace zlomyslných volání</t>
  </si>
  <si>
    <t>Číslovací plán</t>
  </si>
  <si>
    <t>NUM7</t>
  </si>
  <si>
    <t>NUM8</t>
  </si>
  <si>
    <t>NUM9</t>
  </si>
  <si>
    <t>NUM10</t>
  </si>
  <si>
    <t>Připojení pobočkové ústředny ISDN prostřednictvím rozhraní G.703</t>
  </si>
  <si>
    <t>Dostupnost</t>
  </si>
  <si>
    <t>Připojení ISDN se 30 nezávislými hlasovými kanály</t>
  </si>
  <si>
    <t>Pevné připojení pobočkové ústředny až 30 hlasovými kanály zakončené standardním rozhraním G.703 nebo E1. Služba musí umožňovat CS, možnost nezávislého trasového připojení k více páteřním HOSTům (ústřednám operátora) a služby SLA. Služba musí umožňovat variantně na vyžádání analýzu příchozí provozu s on-line náhledem přes WEB Protál operátora, bezpečnostní monitoring odchozího provozu s ochranou před nežádoucím, neoprávněným nebo nehospodárným použitím služby ISDN30. Služba musí umožňovat rozšíření o doplňkové služby - přenos tarifních impulzů, přesměrování volání čekající volání, identifikace zlomyslných volání.</t>
  </si>
  <si>
    <t>VHS1</t>
  </si>
  <si>
    <t>Ano</t>
  </si>
  <si>
    <t>Ne</t>
  </si>
  <si>
    <t>VHS2</t>
  </si>
  <si>
    <t>Výkaz hovorů
On-line</t>
  </si>
  <si>
    <t>VHO1</t>
  </si>
  <si>
    <t>NUM11</t>
  </si>
  <si>
    <t>NUM12</t>
  </si>
  <si>
    <t>NUM13</t>
  </si>
  <si>
    <t>NUM14</t>
  </si>
  <si>
    <t>NUM15</t>
  </si>
  <si>
    <t>NUM16</t>
  </si>
  <si>
    <t>NUM17</t>
  </si>
  <si>
    <t>NUM18</t>
  </si>
  <si>
    <t>NUM19</t>
  </si>
  <si>
    <t>NUM20</t>
  </si>
  <si>
    <t>NUM21</t>
  </si>
  <si>
    <t>H1</t>
  </si>
  <si>
    <t>NUM22</t>
  </si>
  <si>
    <t>NUM23</t>
  </si>
  <si>
    <t>NUM24</t>
  </si>
  <si>
    <t>NUM25</t>
  </si>
  <si>
    <t>NUM26</t>
  </si>
  <si>
    <t>NUM27</t>
  </si>
  <si>
    <t>NUM28</t>
  </si>
  <si>
    <t>NUM29</t>
  </si>
  <si>
    <t>NUM30</t>
  </si>
  <si>
    <t>NUM31</t>
  </si>
  <si>
    <t>NUM32</t>
  </si>
  <si>
    <t>NUM33</t>
  </si>
  <si>
    <t>Přesměrování volání</t>
  </si>
  <si>
    <t>PV1</t>
  </si>
  <si>
    <t>Bez přesměrování volání</t>
  </si>
  <si>
    <t>Čekající volání</t>
  </si>
  <si>
    <t>CV1</t>
  </si>
  <si>
    <t>Bez služby čekající volání</t>
  </si>
  <si>
    <t>IZV1</t>
  </si>
  <si>
    <t>Bez služby Identifikace zlomyslných volání</t>
  </si>
  <si>
    <t>Počet hlasových kanálů</t>
  </si>
  <si>
    <t>H2</t>
  </si>
  <si>
    <t>Přenos tarifních impulzů a časové informace</t>
  </si>
  <si>
    <t>Přenos Advice of Charge k účastníkovi a Přenos časové informace o délce volání.</t>
  </si>
  <si>
    <t>Bez přenosu Advice of Charge k účastníkovi a bez přenosu časové informace o délce volání.</t>
  </si>
  <si>
    <t>Minimální doba používání služby (měsíce</t>
  </si>
  <si>
    <t>Koeficient předpokládané průměrně používané služby</t>
  </si>
  <si>
    <t>Měsíční cena s rozpočítaným zřizovacím poplatkem</t>
  </si>
  <si>
    <t>Podrobný výpis hovorů dostupný on-line elektronickou formou:
- volané číslo
- datum a hodina volání
- doba trvání hovoru
- cena hovoru</t>
  </si>
  <si>
    <t>Bez podrobného výpisu hovorů  dostupného on-line elektronickou formou</t>
  </si>
  <si>
    <t>Monitoring služby</t>
  </si>
  <si>
    <t>Definice služby</t>
  </si>
  <si>
    <t>Doplňkové parametry</t>
  </si>
  <si>
    <t>Omezení odchozích hovorů</t>
  </si>
  <si>
    <t>OOH1</t>
  </si>
  <si>
    <t>Int</t>
  </si>
  <si>
    <t xml:space="preserve">Zamezení odchozích mezinárodních volání </t>
  </si>
  <si>
    <t>OOH2</t>
  </si>
  <si>
    <t>IntMob</t>
  </si>
  <si>
    <t>Zamezení odchozích volání do mobilních sítí</t>
  </si>
  <si>
    <t>OOH3</t>
  </si>
  <si>
    <t>IntZT</t>
  </si>
  <si>
    <t>Zamezení odchozích mezinárodních volání a přístupu ke službám se zvláštním tarifováním</t>
  </si>
  <si>
    <t>OOH4</t>
  </si>
  <si>
    <t>IntDistZTMob</t>
  </si>
  <si>
    <t xml:space="preserve">Zamezení odchozích mezinárodních a dálkových volání, volání ke službám se zvláštním tarifováním a volání do mobilních sítí </t>
  </si>
  <si>
    <t>OOH5</t>
  </si>
  <si>
    <t>ZT1</t>
  </si>
  <si>
    <t>Zamezení přístupu ke službám se zvláštním tarifováním – přístupová čísla 906, 909 a 976</t>
  </si>
  <si>
    <t>OOH6</t>
  </si>
  <si>
    <t>ZT2</t>
  </si>
  <si>
    <t>Zamezení přístupu ke službám se zvláštním tarifováním – přístupová čísla 900, 906, 909 a 976</t>
  </si>
  <si>
    <t>OOH7</t>
  </si>
  <si>
    <t>All</t>
  </si>
  <si>
    <t>Zamezení veškerých odchozích volání, umožněna jsou pouze tísňová volání</t>
  </si>
  <si>
    <t>Bez služby omezení odchozích hovorů</t>
  </si>
  <si>
    <t>Zdroj účastnických čísel</t>
  </si>
  <si>
    <t>Standard</t>
  </si>
  <si>
    <t>Účastnická čísla přidělena od operátora</t>
  </si>
  <si>
    <t>Přenos</t>
  </si>
  <si>
    <t>Účastnická čísla JTS vlastní z rozsahu přiděleného ze strany ČTÚ</t>
  </si>
  <si>
    <t>SerieR</t>
  </si>
  <si>
    <t>SerieP</t>
  </si>
  <si>
    <t>NUM3</t>
  </si>
  <si>
    <t>NUM4</t>
  </si>
  <si>
    <t>NUM5</t>
  </si>
  <si>
    <t>NUM6</t>
  </si>
  <si>
    <t>Výkaz hovorů poštou</t>
  </si>
  <si>
    <t>VHS0</t>
  </si>
  <si>
    <t>Bez zasílání poštou</t>
  </si>
  <si>
    <t>Zasílání standardní vyúčtování podle specifikací ČTÚ poštou jedenkrát za zůčtovací období</t>
  </si>
  <si>
    <t>Detail</t>
  </si>
  <si>
    <t>Podrobný výpis hovorů zasílaný poštou jedenkrát za zůčtovací období v rozsahu:
- volané číslo
- datum a hodina volání
- doba trvání hovoru
- cena hovoru</t>
  </si>
  <si>
    <t>Linka s přiděleným rozsahem 10 účastnických čísel</t>
  </si>
  <si>
    <t>Linka s přiděleným rozsahem 20 účastnických čísel</t>
  </si>
  <si>
    <t>Linka s přiděleným rozsahem 30 účastnických čísel</t>
  </si>
  <si>
    <t>Linka s přiděleným rozsahem 40 účastnických čísel</t>
  </si>
  <si>
    <t>Linka s přiděleným rozsahem 50 účastnických čísel</t>
  </si>
  <si>
    <t>Linka s přiděleným rozsahem 60 účastnických čísel</t>
  </si>
  <si>
    <t>Linka s přiděleným rozsahem 70 účastnických čísel</t>
  </si>
  <si>
    <t>Linka s přiděleným rozsahem 80 účastnických čísel</t>
  </si>
  <si>
    <t>Linka s přiděleným rozsahem 90 účastnických čísel</t>
  </si>
  <si>
    <t>Linka s přiděleným rozsahem 100 účastnických čísel</t>
  </si>
  <si>
    <t>Linka s přiděleným rozsahem 200 účastnických čísel</t>
  </si>
  <si>
    <t>Linka s přiděleným rozsahem 300 účastnických čísel</t>
  </si>
  <si>
    <t>Linka s přiděleným rozsahem 400 účastnických čísel</t>
  </si>
  <si>
    <t>Linka s přiděleným rozsahem 500 účastnických čísel</t>
  </si>
  <si>
    <t>Linka s přiděleným rozsahem 600 účastnických čísel</t>
  </si>
  <si>
    <t>Linka s přiděleným rozsahem 700 účastnických čísel</t>
  </si>
  <si>
    <t>Linka s přiděleným rozsahem 800 účastnických čísel</t>
  </si>
  <si>
    <t>Linka s přiděleným rozsahem 900 účastnických čísel</t>
  </si>
  <si>
    <t>Linka s přiděleným rozsahem 1000 účastnických čísel</t>
  </si>
  <si>
    <t>Linka s přiděleným rozsahem 2000 účastnických čísel</t>
  </si>
  <si>
    <t>Linka s přiděleným rozsahem 3000 účastnických čísel</t>
  </si>
  <si>
    <t>Linka s přiděleným rozsahem 4000 účastnických čísel</t>
  </si>
  <si>
    <t>Linka s přiděleným rozsahem 5000 účastnických čísel</t>
  </si>
  <si>
    <t>Linka s přiděleným rozsahem 6000 účastnických čísel</t>
  </si>
  <si>
    <t>x</t>
  </si>
  <si>
    <t>SLA0</t>
  </si>
  <si>
    <t>Bez SLA</t>
  </si>
  <si>
    <t>Na službu není uplatňováno SLA</t>
  </si>
  <si>
    <t>SLA1</t>
  </si>
  <si>
    <t>99,0%</t>
  </si>
  <si>
    <t>Služba je garantována s SLA 99,0%</t>
  </si>
  <si>
    <t>SLA2</t>
  </si>
  <si>
    <t>99,9%</t>
  </si>
  <si>
    <t>PV0</t>
  </si>
  <si>
    <t>CV0</t>
  </si>
  <si>
    <t>IZV0</t>
  </si>
  <si>
    <t>OOH0</t>
  </si>
  <si>
    <t>VHO0</t>
  </si>
  <si>
    <t>Služba je garantována s SLA 99,9% s tím, že součástí služby je záložní okruh pro případ výpadku služby</t>
  </si>
  <si>
    <t>Linka s přiděleným rozsahem 7000 účastnických čísel</t>
  </si>
  <si>
    <t>Linka s přiděleným rozsahem 8000 účastnických čísel</t>
  </si>
  <si>
    <t>Linka s přiděleným rozsahem 9000 účastnických čísel</t>
  </si>
  <si>
    <t>Linka s přiděleným rozsahem 10000 účastnických čísel</t>
  </si>
  <si>
    <t>Linka s přiděleným rozsahem 20000 účastnických čísel</t>
  </si>
  <si>
    <t>Linka s přiděleným rozsahem 30000 účastnických čísel</t>
  </si>
  <si>
    <t>Linka s přiděleným rozsahem 100000 účastnických čísel</t>
  </si>
  <si>
    <t>Připojení ISDN s méně něž 30 nezávislými hlasovými kanály</t>
  </si>
  <si>
    <t>30minus</t>
  </si>
  <si>
    <t>Výchozí</t>
  </si>
  <si>
    <t>ZKS022</t>
  </si>
  <si>
    <t>Zařazení do hlasové VPN</t>
  </si>
  <si>
    <t>VVPN0</t>
  </si>
  <si>
    <t>Žádné telefonní číslo není zařazeno do hlasové VPN</t>
  </si>
  <si>
    <t>VVPN1</t>
  </si>
  <si>
    <t>VVPN2</t>
  </si>
  <si>
    <t>R10</t>
  </si>
  <si>
    <t>R20</t>
  </si>
  <si>
    <t>R30</t>
  </si>
  <si>
    <t>Z1</t>
  </si>
  <si>
    <t>Z2</t>
  </si>
  <si>
    <t>Účastnická čísla přidělena od jiného operátora - přenos účastnických čísel (za jeden provolbový blok) .</t>
  </si>
  <si>
    <t>Z3</t>
  </si>
  <si>
    <t>Zařazení linky se standardním číslem do hlasové VPN realizované poskytovatelem hlasové služby (cena za jedno zařazené telefonní číslo)</t>
  </si>
  <si>
    <t>Zařazení linka s vlastním účastnickým číslem JTS z rozsahu přiděleném ČTÚ do hlasové VPN realizované poskytovatelem hlsové služby (cena za jedno zařazené telefonní číslo)</t>
  </si>
  <si>
    <t>AOC0</t>
  </si>
  <si>
    <t>AOC1</t>
  </si>
  <si>
    <t>R40</t>
  </si>
  <si>
    <t>R50</t>
  </si>
  <si>
    <t>R60</t>
  </si>
  <si>
    <t>R70</t>
  </si>
  <si>
    <t>R80</t>
  </si>
  <si>
    <t>R90</t>
  </si>
  <si>
    <t>R100</t>
  </si>
  <si>
    <t>R200</t>
  </si>
  <si>
    <t>R300</t>
  </si>
  <si>
    <t>R400</t>
  </si>
  <si>
    <t>R500</t>
  </si>
  <si>
    <t>R600</t>
  </si>
  <si>
    <t>R700</t>
  </si>
  <si>
    <t>R800</t>
  </si>
  <si>
    <t>R900</t>
  </si>
  <si>
    <t>R1000</t>
  </si>
  <si>
    <t>R2000</t>
  </si>
  <si>
    <t>R3000</t>
  </si>
  <si>
    <t>R4000</t>
  </si>
  <si>
    <t>R5000</t>
  </si>
  <si>
    <t>R6000</t>
  </si>
  <si>
    <t>R7000</t>
  </si>
  <si>
    <t>R8000</t>
  </si>
  <si>
    <t>R9000</t>
  </si>
  <si>
    <t>R10000</t>
  </si>
  <si>
    <t>R20000</t>
  </si>
  <si>
    <t>R30000</t>
  </si>
  <si>
    <t>R100000</t>
  </si>
  <si>
    <t>Linka bez požadavku na přidělení číselného plánu (linka sdílí číslovací plán přiřazený jiné lince)</t>
  </si>
  <si>
    <t>NUM0</t>
  </si>
  <si>
    <t>Linka je zařazena v sérii (na bázi Multi-line huntig) jako řídící/nosná linka</t>
  </si>
  <si>
    <t>Linka je zařazena v sérii (na bázi Multi-line huntig) jako podružná linka</t>
  </si>
  <si>
    <t>Paušální platba za hovorné</t>
  </si>
  <si>
    <t>PH0</t>
  </si>
  <si>
    <t>PH1</t>
  </si>
  <si>
    <t>PH2</t>
  </si>
  <si>
    <t>FixCR</t>
  </si>
  <si>
    <t>FixMobilCR</t>
  </si>
  <si>
    <t>Paušální úhrada za hovorné do pevných sítích v ČR  pro směry místní volání, dálkové volání, volání do neveřejných negeografických sítí a volání do hlasových VPN. Ostatní hovorné bude účtováno dle cen hovorného.
(Cena uvedena za 1 koncového účastníka/koncové zařízení využívající tuto službu).</t>
  </si>
  <si>
    <t>Paušální úhrada za hovorné do pevných a mobilních sítích v ČR  pro směry místní volání, dálkové volání, volání do neveřejných negeografických sítí, volání do hlasových VPN a volání do mobilních sítí v ČR. Ostatní hovorné bude účtováno dle cen hovorného.
(Cena uvedena za 1 koncového účastníka/koncové zařízení využívající tuto službu).</t>
  </si>
  <si>
    <t>Parametr</t>
  </si>
  <si>
    <t>Kód varianty parametru</t>
  </si>
  <si>
    <t>Hodnota varianty parametru</t>
  </si>
  <si>
    <t>Popis varianty parametru</t>
  </si>
  <si>
    <t>48 měsíců a méně</t>
  </si>
  <si>
    <t>Koeficienty četnosti</t>
  </si>
  <si>
    <t>Hovorné je účtováno dle cen hovorného</t>
  </si>
  <si>
    <t>Poměrná cena služby pro hodnocení:</t>
  </si>
  <si>
    <t>Poměrná cena služby pro hodnocení zohledňuje všechny cenové koeficienty, doplňkové ceny i míru používání jednotlivých variant služby.
Poměrná cena služby pro hodnocení je určena jako měsíční poměrná cena služby a kalkulována váženě na dobu užívání 12 měsíců pro pásmo minimální doby používání služby 48 měsíců a méně.</t>
  </si>
  <si>
    <t>Ceny dle minimální doby používání služby</t>
  </si>
  <si>
    <t>Měsíční
paušál</t>
  </si>
  <si>
    <t>Instalační
poplatek</t>
  </si>
  <si>
    <t>Vážené doplňkové ceny variant</t>
  </si>
  <si>
    <t>Vážené  doplňkové ceny parametrů</t>
  </si>
  <si>
    <t>Cena hovorného pro hlasové služby se řídí samostatným listem hovorného</t>
  </si>
  <si>
    <t>Kód služby</t>
  </si>
  <si>
    <t>Název služby</t>
  </si>
  <si>
    <t>Popis služby</t>
  </si>
  <si>
    <t>Typické vnější cílové skupiny</t>
  </si>
  <si>
    <t>Lokalizace</t>
  </si>
  <si>
    <t>Dohližitelnost služby</t>
  </si>
  <si>
    <t>Funkčnost je podmíněna službami</t>
  </si>
  <si>
    <t>Nejvýše přípustná doba zavedení služby
(v kalendářních dnech)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</si>
</sst>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0.0000"/>
    <numFmt numFmtId="166" formatCode="_-* #,##0.00\ _K_č_-;\-* #,##0.00\ _K_č_-;_-* \-??\ _K_č_-;_-@_-"/>
    <numFmt numFmtId="167" formatCode="_-* #,##0.000\ _K_č_-;\-* #,##0.000\ _K_č_-;_-* \-??\ _K_č_-;_-@_-"/>
    <numFmt numFmtId="168" formatCode="0.000"/>
    <numFmt numFmtId="169" formatCode="[$-405]d\.\ mmmm\ yyyy"/>
    <numFmt numFmtId="170" formatCode="0.0"/>
    <numFmt numFmtId="171" formatCode="#,##0.00\ &quot;Kč&quot;"/>
    <numFmt numFmtId="172" formatCode="_-* #,##0.000\ &quot;Kč&quot;_-;\-* #,##0.000\ &quot;Kč&quot;_-;_-* &quot;-&quot;???\ &quot;Kč&quot;_-;_-@_-"/>
    <numFmt numFmtId="173" formatCode="#,##0.000_ ;\-#,##0.000\ "/>
    <numFmt numFmtId="174" formatCode="0.000%"/>
    <numFmt numFmtId="175" formatCode="&quot;€&quot;#,##0;\-&quot;€&quot;#,##0"/>
    <numFmt numFmtId="176" formatCode="&quot;€&quot;#,##0;[Red]\-&quot;€&quot;#,##0"/>
    <numFmt numFmtId="177" formatCode="&quot;€&quot;#,##0.00;\-&quot;€&quot;#,##0.00"/>
    <numFmt numFmtId="178" formatCode="&quot;€&quot;#,##0.00;[Red]\-&quot;€&quot;#,##0.00"/>
    <numFmt numFmtId="179" formatCode="_-&quot;€&quot;* #,##0_-;\-&quot;€&quot;* #,##0_-;_-&quot;€&quot;* &quot;-&quot;_-;_-@_-"/>
    <numFmt numFmtId="180" formatCode="_-* #,##0_-;\-* #,##0_-;_-* &quot;-&quot;_-;_-@_-"/>
    <numFmt numFmtId="181" formatCode="_-&quot;€&quot;* #,##0.00_-;\-&quot;€&quot;* #,##0.00_-;_-&quot;€&quot;* &quot;-&quot;??_-;_-@_-"/>
    <numFmt numFmtId="182" formatCode="_-* #,##0.00_-;\-* #,##0.00_-;_-* &quot;-&quot;??_-;_-@_-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_-* #,##0.0000\ &quot;Kč&quot;_-;\-* #,##0.0000\ &quot;Kč&quot;_-;_-* &quot;-&quot;???\ &quot;Kč&quot;_-;_-@_-"/>
    <numFmt numFmtId="190" formatCode="_-* #,##0.00000\ &quot;Kč&quot;_-;\-* #,##0.00000\ &quot;Kč&quot;_-;_-* &quot;-&quot;???\ &quot;Kč&quot;_-;_-@_-"/>
    <numFmt numFmtId="191" formatCode="0.00000"/>
    <numFmt numFmtId="192" formatCode="#,##0.000"/>
    <numFmt numFmtId="193" formatCode="#,###,###,##0.000\ &quot;Kč&quot;"/>
  </numFmts>
  <fonts count="2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E"/>
      <family val="0"/>
    </font>
    <font>
      <u val="single"/>
      <sz val="7.5"/>
      <color indexed="12"/>
      <name val="Arial"/>
      <family val="2"/>
    </font>
    <font>
      <sz val="10"/>
      <color indexed="8"/>
      <name val="Arial"/>
      <family val="0"/>
    </font>
    <font>
      <u val="single"/>
      <sz val="7.5"/>
      <color indexed="3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>
        <color indexed="8"/>
      </bottom>
    </border>
    <border>
      <left>
        <color indexed="63"/>
      </left>
      <right style="thin"/>
      <top style="hair"/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8" fillId="15" borderId="0" applyNumberFormat="0" applyBorder="0" applyAlignment="0" applyProtection="0"/>
    <xf numFmtId="0" fontId="12" fillId="2" borderId="1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17" borderId="5" applyNumberFormat="0" applyAlignment="0" applyProtection="0"/>
    <xf numFmtId="0" fontId="10" fillId="3" borderId="1" applyNumberFormat="0" applyAlignment="0" applyProtection="0"/>
    <xf numFmtId="0" fontId="13" fillId="0" borderId="6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8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1" fillId="2" borderId="8" applyNumberFormat="0" applyAlignment="0" applyProtection="0"/>
    <xf numFmtId="9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0" fillId="0" borderId="0" xfId="61" applyFont="1" applyFill="1" applyBorder="1" applyAlignment="1" applyProtection="1">
      <alignment horizontal="right" vertical="top"/>
      <protection hidden="1"/>
    </xf>
    <xf numFmtId="0" fontId="0" fillId="0" borderId="0" xfId="61" applyFont="1" applyFill="1" applyAlignment="1" applyProtection="1">
      <alignment vertical="top"/>
      <protection hidden="1"/>
    </xf>
    <xf numFmtId="0" fontId="0" fillId="0" borderId="0" xfId="61" applyFont="1" applyFill="1" applyBorder="1" applyAlignment="1" applyProtection="1">
      <alignment horizontal="center" vertical="top" wrapText="1"/>
      <protection hidden="1"/>
    </xf>
    <xf numFmtId="168" fontId="0" fillId="0" borderId="0" xfId="61" applyNumberFormat="1" applyFont="1" applyFill="1" applyBorder="1" applyAlignment="1" applyProtection="1">
      <alignment horizontal="center" vertical="top" wrapText="1"/>
      <protection hidden="1"/>
    </xf>
    <xf numFmtId="168" fontId="0" fillId="0" borderId="0" xfId="44" applyNumberFormat="1" applyFont="1" applyFill="1" applyBorder="1" applyAlignment="1" applyProtection="1">
      <alignment vertical="top" wrapText="1"/>
      <protection hidden="1"/>
    </xf>
    <xf numFmtId="165" fontId="0" fillId="0" borderId="0" xfId="44" applyNumberFormat="1" applyFont="1" applyFill="1" applyBorder="1" applyAlignment="1" applyProtection="1">
      <alignment horizontal="center" vertical="top" wrapText="1"/>
      <protection hidden="1"/>
    </xf>
    <xf numFmtId="165" fontId="0" fillId="0" borderId="0" xfId="61" applyNumberFormat="1" applyFont="1" applyFill="1" applyBorder="1" applyAlignment="1" applyProtection="1">
      <alignment horizontal="center" vertical="top" wrapText="1"/>
      <protection hidden="1"/>
    </xf>
    <xf numFmtId="0" fontId="0" fillId="0" borderId="0" xfId="61" applyFont="1" applyAlignment="1" applyProtection="1">
      <alignment vertical="top"/>
      <protection hidden="1"/>
    </xf>
    <xf numFmtId="0" fontId="0" fillId="0" borderId="0" xfId="61" applyFont="1" applyAlignment="1" applyProtection="1">
      <alignment horizontal="right" vertical="top"/>
      <protection hidden="1"/>
    </xf>
    <xf numFmtId="0" fontId="0" fillId="0" borderId="0" xfId="61" applyNumberFormat="1" applyFont="1" applyFill="1" applyAlignment="1" applyProtection="1">
      <alignment vertical="top"/>
      <protection hidden="1"/>
    </xf>
    <xf numFmtId="168" fontId="0" fillId="0" borderId="0" xfId="61" applyNumberFormat="1" applyFont="1" applyFill="1" applyAlignment="1" applyProtection="1">
      <alignment vertical="top"/>
      <protection hidden="1"/>
    </xf>
    <xf numFmtId="168" fontId="0" fillId="0" borderId="0" xfId="44" applyNumberFormat="1" applyFont="1" applyFill="1" applyBorder="1" applyAlignment="1" applyProtection="1">
      <alignment vertical="top"/>
      <protection hidden="1"/>
    </xf>
    <xf numFmtId="165" fontId="0" fillId="0" borderId="0" xfId="44" applyNumberFormat="1" applyFont="1" applyFill="1" applyBorder="1" applyAlignment="1" applyProtection="1">
      <alignment horizontal="center" vertical="top"/>
      <protection hidden="1"/>
    </xf>
    <xf numFmtId="165" fontId="0" fillId="0" borderId="0" xfId="61" applyNumberFormat="1" applyFont="1" applyFill="1" applyAlignment="1" applyProtection="1">
      <alignment horizontal="center" vertical="top"/>
      <protection hidden="1"/>
    </xf>
    <xf numFmtId="0" fontId="0" fillId="0" borderId="0" xfId="15" applyFont="1" applyBorder="1" applyAlignment="1" applyProtection="1">
      <alignment horizontal="left" vertical="top"/>
      <protection hidden="1"/>
    </xf>
    <xf numFmtId="0" fontId="0" fillId="0" borderId="0" xfId="15" applyFont="1" applyFill="1" applyBorder="1" applyAlignment="1" applyProtection="1">
      <alignment horizontal="left" vertical="top"/>
      <protection hidden="1"/>
    </xf>
    <xf numFmtId="168" fontId="0" fillId="0" borderId="0" xfId="15" applyNumberFormat="1" applyFont="1" applyFill="1" applyBorder="1" applyAlignment="1" applyProtection="1">
      <alignment horizontal="left" vertical="top"/>
      <protection hidden="1"/>
    </xf>
    <xf numFmtId="0" fontId="0" fillId="0" borderId="10" xfId="15" applyFont="1" applyBorder="1" applyAlignment="1" applyProtection="1">
      <alignment horizontal="left" vertical="top" wrapText="1"/>
      <protection hidden="1"/>
    </xf>
    <xf numFmtId="0" fontId="0" fillId="0" borderId="11" xfId="15" applyFont="1" applyBorder="1" applyAlignment="1" applyProtection="1">
      <alignment horizontal="left" vertical="top" wrapText="1"/>
      <protection hidden="1"/>
    </xf>
    <xf numFmtId="0" fontId="0" fillId="0" borderId="0" xfId="15" applyFont="1" applyBorder="1" applyAlignment="1" applyProtection="1">
      <alignment horizontal="left" vertical="top" wrapText="1"/>
      <protection hidden="1"/>
    </xf>
    <xf numFmtId="0" fontId="0" fillId="0" borderId="0" xfId="15" applyFont="1" applyFill="1" applyBorder="1" applyAlignment="1" applyProtection="1">
      <alignment horizontal="left" vertical="top" wrapText="1"/>
      <protection hidden="1"/>
    </xf>
    <xf numFmtId="0" fontId="0" fillId="0" borderId="12" xfId="15" applyFont="1" applyBorder="1" applyAlignment="1" applyProtection="1">
      <alignment horizontal="left" vertical="top" wrapText="1"/>
      <protection hidden="1"/>
    </xf>
    <xf numFmtId="0" fontId="0" fillId="0" borderId="13" xfId="15" applyFont="1" applyBorder="1" applyAlignment="1" applyProtection="1">
      <alignment horizontal="left" vertical="top" wrapText="1"/>
      <protection hidden="1"/>
    </xf>
    <xf numFmtId="173" fontId="0" fillId="18" borderId="14" xfId="15" applyNumberFormat="1" applyFont="1" applyFill="1" applyBorder="1" applyAlignment="1" applyProtection="1">
      <alignment horizontal="right" vertical="top" wrapText="1"/>
      <protection locked="0"/>
    </xf>
    <xf numFmtId="173" fontId="0" fillId="18" borderId="15" xfId="15" applyNumberFormat="1" applyFont="1" applyFill="1" applyBorder="1" applyAlignment="1" applyProtection="1">
      <alignment horizontal="right" vertical="top" wrapText="1"/>
      <protection locked="0"/>
    </xf>
    <xf numFmtId="0" fontId="0" fillId="0" borderId="0" xfId="15" applyFont="1" applyAlignment="1" applyProtection="1">
      <alignment horizontal="left" vertical="top"/>
      <protection hidden="1"/>
    </xf>
    <xf numFmtId="0" fontId="0" fillId="0" borderId="0" xfId="15" applyFont="1" applyAlignment="1" applyProtection="1">
      <alignment vertical="top"/>
      <protection hidden="1"/>
    </xf>
    <xf numFmtId="0" fontId="0" fillId="0" borderId="0" xfId="15" applyFont="1" applyFill="1" applyAlignment="1" applyProtection="1">
      <alignment vertical="top"/>
      <protection hidden="1"/>
    </xf>
    <xf numFmtId="168" fontId="0" fillId="0" borderId="0" xfId="15" applyNumberFormat="1" applyFont="1" applyFill="1" applyAlignment="1" applyProtection="1">
      <alignment vertical="top"/>
      <protection hidden="1"/>
    </xf>
    <xf numFmtId="0" fontId="1" fillId="0" borderId="0" xfId="15" applyFont="1" applyAlignment="1" applyProtection="1">
      <alignment vertical="top"/>
      <protection hidden="1"/>
    </xf>
    <xf numFmtId="165" fontId="0" fillId="0" borderId="0" xfId="15" applyNumberFormat="1" applyFont="1" applyAlignment="1" applyProtection="1">
      <alignment vertical="top"/>
      <protection hidden="1"/>
    </xf>
    <xf numFmtId="0" fontId="1" fillId="0" borderId="0" xfId="60" applyFont="1" applyFill="1" applyBorder="1" applyAlignment="1" applyProtection="1">
      <alignment vertical="top" wrapText="1"/>
      <protection hidden="1"/>
    </xf>
    <xf numFmtId="0" fontId="0" fillId="0" borderId="0" xfId="16" applyFont="1" applyBorder="1" applyAlignment="1" applyProtection="1">
      <alignment vertical="top" wrapText="1"/>
      <protection hidden="1"/>
    </xf>
    <xf numFmtId="0" fontId="0" fillId="0" borderId="0" xfId="16" applyFont="1" applyAlignment="1" applyProtection="1">
      <alignment vertical="top" wrapText="1"/>
      <protection hidden="1"/>
    </xf>
    <xf numFmtId="0" fontId="1" fillId="19" borderId="0" xfId="60" applyFont="1" applyFill="1" applyBorder="1" applyAlignment="1" applyProtection="1">
      <alignment horizontal="left" vertical="top" wrapText="1"/>
      <protection hidden="1"/>
    </xf>
    <xf numFmtId="0" fontId="0" fillId="0" borderId="0" xfId="16" applyFont="1" applyFill="1" applyBorder="1" applyAlignment="1" applyProtection="1">
      <alignment vertical="top" wrapText="1"/>
      <protection hidden="1"/>
    </xf>
    <xf numFmtId="0" fontId="0" fillId="0" borderId="0" xfId="15" applyFont="1" applyBorder="1" applyAlignment="1" applyProtection="1">
      <alignment vertical="top" wrapText="1"/>
      <protection hidden="1"/>
    </xf>
    <xf numFmtId="0" fontId="0" fillId="0" borderId="16" xfId="15" applyFont="1" applyBorder="1" applyAlignment="1" applyProtection="1">
      <alignment horizontal="left" vertical="top" wrapText="1"/>
      <protection hidden="1"/>
    </xf>
    <xf numFmtId="0" fontId="0" fillId="0" borderId="11" xfId="15" applyFont="1" applyFill="1" applyBorder="1" applyAlignment="1" applyProtection="1">
      <alignment horizontal="left" vertical="top" wrapText="1"/>
      <protection hidden="1"/>
    </xf>
    <xf numFmtId="0" fontId="0" fillId="0" borderId="17" xfId="15" applyFont="1" applyBorder="1" applyAlignment="1" applyProtection="1">
      <alignment horizontal="left" vertical="top" wrapText="1"/>
      <protection hidden="1"/>
    </xf>
    <xf numFmtId="0" fontId="0" fillId="0" borderId="0" xfId="15" applyFont="1" applyFill="1" applyBorder="1" applyAlignment="1" applyProtection="1">
      <alignment vertical="top" wrapText="1"/>
      <protection hidden="1"/>
    </xf>
    <xf numFmtId="0" fontId="0" fillId="0" borderId="18" xfId="15" applyFont="1" applyBorder="1" applyAlignment="1" applyProtection="1">
      <alignment horizontal="left" vertical="top" wrapText="1"/>
      <protection hidden="1"/>
    </xf>
    <xf numFmtId="0" fontId="0" fillId="0" borderId="11" xfId="15" applyFont="1" applyBorder="1" applyAlignment="1" applyProtection="1">
      <alignment horizontal="center" vertical="top" wrapText="1"/>
      <protection hidden="1"/>
    </xf>
    <xf numFmtId="0" fontId="0" fillId="0" borderId="16" xfId="15" applyFont="1" applyBorder="1" applyAlignment="1" applyProtection="1">
      <alignment horizontal="center" vertical="top" wrapText="1"/>
      <protection hidden="1"/>
    </xf>
    <xf numFmtId="0" fontId="0" fillId="0" borderId="16" xfId="15" applyFont="1" applyFill="1" applyBorder="1" applyAlignment="1" applyProtection="1">
      <alignment horizontal="center" vertical="top" wrapText="1"/>
      <protection hidden="1"/>
    </xf>
    <xf numFmtId="0" fontId="0" fillId="0" borderId="11" xfId="15" applyFont="1" applyFill="1" applyBorder="1" applyAlignment="1" applyProtection="1">
      <alignment horizontal="center" vertical="top" wrapText="1"/>
      <protection hidden="1"/>
    </xf>
    <xf numFmtId="0" fontId="0" fillId="0" borderId="19" xfId="15" applyFont="1" applyBorder="1" applyAlignment="1" applyProtection="1">
      <alignment horizontal="left" vertical="top" wrapText="1"/>
      <protection hidden="1"/>
    </xf>
    <xf numFmtId="0" fontId="0" fillId="0" borderId="20" xfId="15" applyFont="1" applyBorder="1" applyAlignment="1" applyProtection="1">
      <alignment horizontal="left" vertical="top" wrapText="1"/>
      <protection hidden="1"/>
    </xf>
    <xf numFmtId="0" fontId="0" fillId="0" borderId="20" xfId="15" applyFont="1" applyBorder="1" applyAlignment="1" applyProtection="1">
      <alignment horizontal="center" vertical="top" wrapText="1"/>
      <protection hidden="1"/>
    </xf>
    <xf numFmtId="0" fontId="0" fillId="0" borderId="21" xfId="15" applyFont="1" applyBorder="1" applyAlignment="1" applyProtection="1">
      <alignment horizontal="left" vertical="top" wrapText="1"/>
      <protection hidden="1"/>
    </xf>
    <xf numFmtId="0" fontId="0" fillId="0" borderId="21" xfId="15" applyFont="1" applyBorder="1" applyAlignment="1" applyProtection="1">
      <alignment horizontal="center" vertical="top" wrapText="1"/>
      <protection hidden="1"/>
    </xf>
    <xf numFmtId="0" fontId="21" fillId="17" borderId="0" xfId="16" applyFont="1" applyFill="1" applyBorder="1" applyAlignment="1" applyProtection="1">
      <alignment horizontal="left" vertical="top" wrapText="1"/>
      <protection hidden="1"/>
    </xf>
    <xf numFmtId="0" fontId="0" fillId="17" borderId="0" xfId="16" applyFont="1" applyFill="1" applyBorder="1" applyAlignment="1" applyProtection="1">
      <alignment horizontal="left" vertical="top" wrapText="1"/>
      <protection hidden="1"/>
    </xf>
    <xf numFmtId="0" fontId="0" fillId="0" borderId="0" xfId="16" applyFont="1" applyFill="1" applyBorder="1" applyAlignment="1" applyProtection="1">
      <alignment horizontal="left" vertical="top" wrapText="1"/>
      <protection hidden="1"/>
    </xf>
    <xf numFmtId="0" fontId="1" fillId="0" borderId="0" xfId="15" applyFont="1" applyFill="1" applyBorder="1" applyAlignment="1" applyProtection="1">
      <alignment vertical="top" wrapText="1"/>
      <protection hidden="1"/>
    </xf>
    <xf numFmtId="0" fontId="1" fillId="20" borderId="17" xfId="15" applyFont="1" applyFill="1" applyBorder="1" applyAlignment="1" applyProtection="1">
      <alignment vertical="top" wrapText="1"/>
      <protection hidden="1"/>
    </xf>
    <xf numFmtId="0" fontId="1" fillId="0" borderId="22" xfId="60" applyFont="1" applyFill="1" applyBorder="1" applyAlignment="1" applyProtection="1">
      <alignment vertical="top" wrapText="1"/>
      <protection hidden="1"/>
    </xf>
    <xf numFmtId="0" fontId="1" fillId="19" borderId="17" xfId="60" applyFont="1" applyFill="1" applyBorder="1" applyAlignment="1" applyProtection="1">
      <alignment horizontal="left" vertical="top"/>
      <protection hidden="1"/>
    </xf>
    <xf numFmtId="0" fontId="0" fillId="0" borderId="10" xfId="15" applyFont="1" applyFill="1" applyBorder="1" applyAlignment="1" applyProtection="1">
      <alignment horizontal="left" vertical="top" wrapText="1"/>
      <protection hidden="1"/>
    </xf>
    <xf numFmtId="0" fontId="0" fillId="0" borderId="13" xfId="15" applyFont="1" applyFill="1" applyBorder="1" applyAlignment="1" applyProtection="1">
      <alignment horizontal="left" vertical="top" wrapText="1"/>
      <protection hidden="1"/>
    </xf>
    <xf numFmtId="49" fontId="0" fillId="0" borderId="10" xfId="15" applyNumberFormat="1" applyFont="1" applyFill="1" applyBorder="1" applyAlignment="1" applyProtection="1">
      <alignment horizontal="left" vertical="top" wrapText="1"/>
      <protection hidden="1"/>
    </xf>
    <xf numFmtId="49" fontId="0" fillId="0" borderId="13" xfId="15" applyNumberFormat="1" applyFont="1" applyFill="1" applyBorder="1" applyAlignment="1" applyProtection="1">
      <alignment horizontal="left" vertical="top" wrapText="1"/>
      <protection hidden="1"/>
    </xf>
    <xf numFmtId="0" fontId="0" fillId="0" borderId="16" xfId="15" applyFont="1" applyFill="1" applyBorder="1" applyAlignment="1" applyProtection="1">
      <alignment horizontal="left" vertical="top" wrapText="1"/>
      <protection hidden="1"/>
    </xf>
    <xf numFmtId="173" fontId="0" fillId="18" borderId="23" xfId="15" applyNumberFormat="1" applyFont="1" applyFill="1" applyBorder="1" applyAlignment="1" applyProtection="1">
      <alignment horizontal="right" vertical="top" wrapText="1"/>
      <protection locked="0"/>
    </xf>
    <xf numFmtId="49" fontId="0" fillId="0" borderId="13" xfId="15" applyNumberFormat="1" applyFont="1" applyBorder="1" applyAlignment="1" applyProtection="1">
      <alignment horizontal="left" vertical="top" wrapText="1"/>
      <protection hidden="1"/>
    </xf>
    <xf numFmtId="49" fontId="0" fillId="0" borderId="10" xfId="15" applyNumberFormat="1" applyFont="1" applyBorder="1" applyAlignment="1" applyProtection="1">
      <alignment horizontal="left" vertical="top" wrapText="1"/>
      <protection hidden="1"/>
    </xf>
    <xf numFmtId="0" fontId="1" fillId="21" borderId="24" xfId="0" applyFont="1" applyFill="1" applyBorder="1" applyAlignment="1" applyProtection="1">
      <alignment vertical="top" wrapText="1"/>
      <protection hidden="1"/>
    </xf>
    <xf numFmtId="0" fontId="1" fillId="21" borderId="25" xfId="0" applyFont="1" applyFill="1" applyBorder="1" applyAlignment="1" applyProtection="1">
      <alignment vertical="top" wrapText="1"/>
      <protection hidden="1"/>
    </xf>
    <xf numFmtId="0" fontId="1" fillId="21" borderId="26" xfId="0" applyFont="1" applyFill="1" applyBorder="1" applyAlignment="1" applyProtection="1">
      <alignment vertical="top" wrapText="1"/>
      <protection hidden="1"/>
    </xf>
    <xf numFmtId="0" fontId="1" fillId="21" borderId="27" xfId="0" applyFont="1" applyFill="1" applyBorder="1" applyAlignment="1" applyProtection="1">
      <alignment vertical="top" wrapText="1"/>
      <protection hidden="1"/>
    </xf>
    <xf numFmtId="0" fontId="1" fillId="21" borderId="28" xfId="0" applyFont="1" applyFill="1" applyBorder="1" applyAlignment="1" applyProtection="1">
      <alignment vertical="top" wrapText="1"/>
      <protection hidden="1"/>
    </xf>
    <xf numFmtId="0" fontId="1" fillId="21" borderId="29" xfId="0" applyFont="1" applyFill="1" applyBorder="1" applyAlignment="1" applyProtection="1">
      <alignment vertical="top" wrapText="1"/>
      <protection hidden="1"/>
    </xf>
    <xf numFmtId="0" fontId="1" fillId="0" borderId="30" xfId="15" applyFont="1" applyBorder="1" applyAlignment="1" applyProtection="1">
      <alignment horizontal="left" vertical="top" wrapText="1"/>
      <protection hidden="1"/>
    </xf>
    <xf numFmtId="173" fontId="1" fillId="22" borderId="14" xfId="15" applyNumberFormat="1" applyFont="1" applyFill="1" applyBorder="1" applyAlignment="1" applyProtection="1">
      <alignment horizontal="right" vertical="top" wrapText="1"/>
      <protection hidden="1"/>
    </xf>
    <xf numFmtId="173" fontId="1" fillId="22" borderId="15" xfId="15" applyNumberFormat="1" applyFont="1" applyFill="1" applyBorder="1" applyAlignment="1" applyProtection="1">
      <alignment horizontal="right" vertical="top" wrapText="1"/>
      <protection hidden="1"/>
    </xf>
    <xf numFmtId="173" fontId="1" fillId="22" borderId="31" xfId="15" applyNumberFormat="1" applyFont="1" applyFill="1" applyBorder="1" applyAlignment="1" applyProtection="1">
      <alignment horizontal="right" vertical="top" wrapText="1"/>
      <protection hidden="1"/>
    </xf>
    <xf numFmtId="168" fontId="0" fillId="0" borderId="0" xfId="61" applyNumberFormat="1" applyFont="1" applyAlignment="1" applyProtection="1">
      <alignment vertical="top"/>
      <protection hidden="1"/>
    </xf>
    <xf numFmtId="173" fontId="0" fillId="18" borderId="32" xfId="15" applyNumberFormat="1" applyFont="1" applyFill="1" applyBorder="1" applyAlignment="1" applyProtection="1">
      <alignment horizontal="right" vertical="top" wrapText="1"/>
      <protection locked="0"/>
    </xf>
    <xf numFmtId="173" fontId="1" fillId="22" borderId="32" xfId="15" applyNumberFormat="1" applyFont="1" applyFill="1" applyBorder="1" applyAlignment="1" applyProtection="1">
      <alignment horizontal="right" vertical="top" wrapText="1"/>
      <protection hidden="1"/>
    </xf>
    <xf numFmtId="173" fontId="0" fillId="18" borderId="33" xfId="15" applyNumberFormat="1" applyFont="1" applyFill="1" applyBorder="1" applyAlignment="1" applyProtection="1">
      <alignment horizontal="right" vertical="top" wrapText="1"/>
      <protection locked="0"/>
    </xf>
    <xf numFmtId="173" fontId="1" fillId="22" borderId="33" xfId="15" applyNumberFormat="1" applyFont="1" applyFill="1" applyBorder="1" applyAlignment="1" applyProtection="1">
      <alignment horizontal="right" vertical="top" wrapText="1"/>
      <protection hidden="1"/>
    </xf>
    <xf numFmtId="173" fontId="1" fillId="22" borderId="34" xfId="15" applyNumberFormat="1" applyFont="1" applyFill="1" applyBorder="1" applyAlignment="1" applyProtection="1">
      <alignment horizontal="right" vertical="top" wrapText="1"/>
      <protection hidden="1"/>
    </xf>
    <xf numFmtId="173" fontId="0" fillId="18" borderId="35" xfId="15" applyNumberFormat="1" applyFont="1" applyFill="1" applyBorder="1" applyAlignment="1" applyProtection="1">
      <alignment horizontal="right" vertical="top" wrapText="1"/>
      <protection locked="0"/>
    </xf>
    <xf numFmtId="2" fontId="1" fillId="21" borderId="36" xfId="15" applyNumberFormat="1" applyFont="1" applyFill="1" applyBorder="1" applyAlignment="1" applyProtection="1">
      <alignment horizontal="center" vertical="top" wrapText="1"/>
      <protection hidden="1"/>
    </xf>
    <xf numFmtId="2" fontId="1" fillId="21" borderId="37" xfId="15" applyNumberFormat="1" applyFont="1" applyFill="1" applyBorder="1" applyAlignment="1" applyProtection="1">
      <alignment horizontal="center" vertical="top" wrapText="1"/>
      <protection hidden="1"/>
    </xf>
    <xf numFmtId="168" fontId="0" fillId="23" borderId="38" xfId="15" applyNumberFormat="1" applyFont="1" applyFill="1" applyBorder="1" applyAlignment="1" applyProtection="1">
      <alignment horizontal="center" vertical="top" wrapText="1"/>
      <protection hidden="1"/>
    </xf>
    <xf numFmtId="168" fontId="0" fillId="23" borderId="39" xfId="15" applyNumberFormat="1" applyFont="1" applyFill="1" applyBorder="1" applyAlignment="1" applyProtection="1">
      <alignment horizontal="center" vertical="top" wrapText="1"/>
      <protection hidden="1"/>
    </xf>
    <xf numFmtId="168" fontId="0" fillId="23" borderId="40" xfId="15" applyNumberFormat="1" applyFont="1" applyFill="1" applyBorder="1" applyAlignment="1" applyProtection="1">
      <alignment horizontal="center" vertical="top" wrapText="1"/>
      <protection hidden="1"/>
    </xf>
    <xf numFmtId="173" fontId="0" fillId="24" borderId="41" xfId="44" applyNumberFormat="1" applyFont="1" applyFill="1" applyBorder="1" applyAlignment="1" applyProtection="1">
      <alignment horizontal="center" vertical="top" wrapText="1"/>
      <protection hidden="1"/>
    </xf>
    <xf numFmtId="0" fontId="0" fillId="0" borderId="42" xfId="15" applyFont="1" applyBorder="1" applyAlignment="1" applyProtection="1">
      <alignment horizontal="left" vertical="top" wrapText="1"/>
      <protection hidden="1"/>
    </xf>
    <xf numFmtId="0" fontId="0" fillId="0" borderId="43" xfId="15" applyFont="1" applyFill="1" applyBorder="1" applyAlignment="1" applyProtection="1">
      <alignment horizontal="left" vertical="top" wrapText="1"/>
      <protection hidden="1"/>
    </xf>
    <xf numFmtId="0" fontId="0" fillId="0" borderId="43" xfId="15" applyFont="1" applyBorder="1" applyAlignment="1" applyProtection="1">
      <alignment horizontal="center" vertical="top" wrapText="1"/>
      <protection hidden="1"/>
    </xf>
    <xf numFmtId="168" fontId="0" fillId="23" borderId="44" xfId="15" applyNumberFormat="1" applyFont="1" applyFill="1" applyBorder="1" applyAlignment="1" applyProtection="1">
      <alignment horizontal="center" vertical="top" wrapText="1"/>
      <protection hidden="1"/>
    </xf>
    <xf numFmtId="0" fontId="1" fillId="20" borderId="31" xfId="0" applyFont="1" applyFill="1" applyBorder="1" applyAlignment="1" applyProtection="1">
      <alignment horizontal="center" vertical="top" wrapText="1"/>
      <protection hidden="1"/>
    </xf>
    <xf numFmtId="165" fontId="1" fillId="20" borderId="31" xfId="0" applyNumberFormat="1" applyFont="1" applyFill="1" applyBorder="1" applyAlignment="1" applyProtection="1">
      <alignment horizontal="center" vertical="top" wrapText="1"/>
      <protection hidden="1"/>
    </xf>
    <xf numFmtId="168" fontId="0" fillId="0" borderId="0" xfId="15" applyNumberFormat="1" applyFont="1" applyFill="1" applyBorder="1" applyAlignment="1" applyProtection="1">
      <alignment horizontal="right" vertical="top" wrapText="1"/>
      <protection hidden="1"/>
    </xf>
    <xf numFmtId="0" fontId="1" fillId="21" borderId="45" xfId="15" applyFont="1" applyFill="1" applyBorder="1" applyAlignment="1" applyProtection="1">
      <alignment horizontal="center" vertical="top" wrapText="1"/>
      <protection hidden="1"/>
    </xf>
    <xf numFmtId="0" fontId="1" fillId="21" borderId="46" xfId="15" applyFont="1" applyFill="1" applyBorder="1" applyAlignment="1" applyProtection="1">
      <alignment horizontal="center" vertical="top" wrapText="1"/>
      <protection hidden="1"/>
    </xf>
    <xf numFmtId="0" fontId="0" fillId="0" borderId="0" xfId="15" applyFont="1" applyAlignment="1" applyProtection="1">
      <alignment horizontal="left" vertical="top" wrapText="1"/>
      <protection hidden="1"/>
    </xf>
    <xf numFmtId="0" fontId="0" fillId="0" borderId="47" xfId="15" applyFont="1" applyBorder="1" applyAlignment="1" applyProtection="1">
      <alignment horizontal="left" vertical="top" wrapText="1"/>
      <protection hidden="1"/>
    </xf>
    <xf numFmtId="0" fontId="0" fillId="0" borderId="48" xfId="15" applyFont="1" applyBorder="1" applyAlignment="1" applyProtection="1">
      <alignment horizontal="left" vertical="top" wrapText="1"/>
      <protection hidden="1"/>
    </xf>
    <xf numFmtId="0" fontId="0" fillId="0" borderId="49" xfId="15" applyFont="1" applyBorder="1" applyAlignment="1" applyProtection="1">
      <alignment horizontal="left" vertical="top" wrapText="1"/>
      <protection hidden="1"/>
    </xf>
    <xf numFmtId="0" fontId="0" fillId="0" borderId="50" xfId="15" applyFont="1" applyBorder="1" applyAlignment="1" applyProtection="1">
      <alignment horizontal="left" vertical="top" wrapText="1"/>
      <protection hidden="1"/>
    </xf>
    <xf numFmtId="0" fontId="0" fillId="0" borderId="51" xfId="15" applyFont="1" applyBorder="1" applyAlignment="1" applyProtection="1">
      <alignment horizontal="left" vertical="top" wrapText="1"/>
      <protection hidden="1"/>
    </xf>
    <xf numFmtId="0" fontId="0" fillId="0" borderId="52" xfId="15" applyFont="1" applyBorder="1" applyAlignment="1" applyProtection="1">
      <alignment horizontal="left" vertical="top" wrapText="1"/>
      <protection hidden="1"/>
    </xf>
    <xf numFmtId="0" fontId="0" fillId="0" borderId="51" xfId="15" applyFont="1" applyFill="1" applyBorder="1" applyAlignment="1" applyProtection="1">
      <alignment horizontal="left" vertical="top" wrapText="1"/>
      <protection hidden="1"/>
    </xf>
    <xf numFmtId="0" fontId="0" fillId="0" borderId="52" xfId="15" applyFont="1" applyFill="1" applyBorder="1" applyAlignment="1" applyProtection="1">
      <alignment horizontal="left" vertical="top" wrapText="1"/>
      <protection hidden="1"/>
    </xf>
    <xf numFmtId="0" fontId="0" fillId="0" borderId="53" xfId="15" applyFont="1" applyFill="1" applyBorder="1" applyAlignment="1" applyProtection="1">
      <alignment horizontal="left" vertical="top" wrapText="1"/>
      <protection hidden="1"/>
    </xf>
    <xf numFmtId="0" fontId="0" fillId="0" borderId="54" xfId="15" applyFont="1" applyFill="1" applyBorder="1" applyAlignment="1" applyProtection="1">
      <alignment horizontal="left" vertical="top" wrapText="1"/>
      <protection hidden="1"/>
    </xf>
    <xf numFmtId="1" fontId="0" fillId="0" borderId="17" xfId="0" applyNumberFormat="1" applyFont="1" applyFill="1" applyBorder="1" applyAlignment="1" applyProtection="1">
      <alignment horizontal="left" vertical="top" wrapText="1"/>
      <protection hidden="1"/>
    </xf>
    <xf numFmtId="1" fontId="0" fillId="0" borderId="55" xfId="0" applyNumberFormat="1" applyFont="1" applyFill="1" applyBorder="1" applyAlignment="1" applyProtection="1">
      <alignment horizontal="left" vertical="top" wrapText="1"/>
      <protection hidden="1"/>
    </xf>
    <xf numFmtId="0" fontId="0" fillId="0" borderId="56" xfId="15" applyFont="1" applyFill="1" applyBorder="1" applyAlignment="1" applyProtection="1">
      <alignment horizontal="left" vertical="top" wrapText="1"/>
      <protection hidden="1"/>
    </xf>
    <xf numFmtId="0" fontId="0" fillId="0" borderId="57" xfId="15" applyFont="1" applyFill="1" applyBorder="1" applyAlignment="1" applyProtection="1">
      <alignment horizontal="left" vertical="top" wrapText="1"/>
      <protection hidden="1"/>
    </xf>
    <xf numFmtId="0" fontId="0" fillId="0" borderId="58" xfId="15" applyFont="1" applyFill="1" applyBorder="1" applyAlignment="1" applyProtection="1">
      <alignment horizontal="left" vertical="top" wrapText="1"/>
      <protection hidden="1"/>
    </xf>
    <xf numFmtId="0" fontId="1" fillId="20" borderId="59" xfId="0" applyFont="1" applyFill="1" applyBorder="1" applyAlignment="1" applyProtection="1">
      <alignment horizontal="center" vertical="top" wrapText="1"/>
      <protection hidden="1"/>
    </xf>
    <xf numFmtId="0" fontId="1" fillId="20" borderId="16" xfId="0" applyFont="1" applyFill="1" applyBorder="1" applyAlignment="1" applyProtection="1">
      <alignment horizontal="center" vertical="top" wrapText="1"/>
      <protection hidden="1"/>
    </xf>
    <xf numFmtId="0" fontId="1" fillId="25" borderId="60" xfId="0" applyFont="1" applyFill="1" applyBorder="1" applyAlignment="1" applyProtection="1">
      <alignment horizontal="left" vertical="top" wrapText="1"/>
      <protection hidden="1"/>
    </xf>
    <xf numFmtId="0" fontId="1" fillId="25" borderId="61" xfId="0" applyFont="1" applyFill="1" applyBorder="1" applyAlignment="1" applyProtection="1">
      <alignment horizontal="left" vertical="top" wrapText="1"/>
      <protection hidden="1"/>
    </xf>
    <xf numFmtId="0" fontId="0" fillId="0" borderId="62" xfId="15" applyFont="1" applyBorder="1" applyAlignment="1" applyProtection="1">
      <alignment horizontal="left" vertical="top" wrapText="1"/>
      <protection hidden="1"/>
    </xf>
    <xf numFmtId="0" fontId="1" fillId="25" borderId="63" xfId="0" applyFont="1" applyFill="1" applyBorder="1" applyAlignment="1" applyProtection="1">
      <alignment horizontal="left" vertical="top" wrapText="1"/>
      <protection hidden="1"/>
    </xf>
    <xf numFmtId="0" fontId="1" fillId="25" borderId="64" xfId="0" applyFont="1" applyFill="1" applyBorder="1" applyAlignment="1" applyProtection="1">
      <alignment horizontal="left" vertical="top" wrapText="1"/>
      <protection hidden="1"/>
    </xf>
    <xf numFmtId="0" fontId="1" fillId="20" borderId="65" xfId="0" applyFont="1" applyFill="1" applyBorder="1" applyAlignment="1" applyProtection="1">
      <alignment horizontal="center" vertical="top" wrapText="1"/>
      <protection hidden="1"/>
    </xf>
    <xf numFmtId="0" fontId="1" fillId="20" borderId="66" xfId="0" applyFont="1" applyFill="1" applyBorder="1" applyAlignment="1" applyProtection="1">
      <alignment horizontal="center" vertical="top" wrapText="1"/>
      <protection hidden="1"/>
    </xf>
    <xf numFmtId="165" fontId="1" fillId="20" borderId="32" xfId="0" applyNumberFormat="1" applyFont="1" applyFill="1" applyBorder="1" applyAlignment="1" applyProtection="1">
      <alignment horizontal="center" vertical="top" wrapText="1"/>
      <protection hidden="1"/>
    </xf>
    <xf numFmtId="165" fontId="1" fillId="20" borderId="16" xfId="0" applyNumberFormat="1" applyFont="1" applyFill="1" applyBorder="1" applyAlignment="1" applyProtection="1">
      <alignment horizontal="center" vertical="top" wrapText="1"/>
      <protection hidden="1"/>
    </xf>
    <xf numFmtId="0" fontId="0" fillId="0" borderId="47" xfId="15" applyFont="1" applyFill="1" applyBorder="1" applyAlignment="1" applyProtection="1">
      <alignment horizontal="left" vertical="top" wrapText="1"/>
      <protection hidden="1"/>
    </xf>
    <xf numFmtId="0" fontId="0" fillId="0" borderId="67" xfId="15" applyFont="1" applyBorder="1" applyAlignment="1" applyProtection="1">
      <alignment horizontal="left" vertical="top" wrapText="1"/>
      <protection hidden="1"/>
    </xf>
    <xf numFmtId="0" fontId="1" fillId="21" borderId="33" xfId="15" applyFont="1" applyFill="1" applyBorder="1" applyAlignment="1" applyProtection="1">
      <alignment horizontal="center" vertical="top" wrapText="1"/>
      <protection hidden="1"/>
    </xf>
    <xf numFmtId="0" fontId="1" fillId="21" borderId="51" xfId="15" applyFont="1" applyFill="1" applyBorder="1" applyAlignment="1" applyProtection="1">
      <alignment horizontal="center" vertical="top" wrapText="1"/>
      <protection hidden="1"/>
    </xf>
    <xf numFmtId="0" fontId="1" fillId="20" borderId="68" xfId="0" applyFont="1" applyFill="1" applyBorder="1" applyAlignment="1" applyProtection="1">
      <alignment horizontal="center" vertical="top" wrapText="1"/>
      <protection hidden="1"/>
    </xf>
    <xf numFmtId="0" fontId="1" fillId="20" borderId="11" xfId="0" applyFont="1" applyFill="1" applyBorder="1" applyAlignment="1" applyProtection="1">
      <alignment horizontal="center" vertical="top" wrapText="1"/>
      <protection hidden="1"/>
    </xf>
    <xf numFmtId="193" fontId="1" fillId="0" borderId="69" xfId="56" applyNumberFormat="1" applyFont="1" applyBorder="1" applyAlignment="1" applyProtection="1">
      <alignment horizontal="right" vertical="top"/>
      <protection hidden="1"/>
    </xf>
    <xf numFmtId="193" fontId="1" fillId="0" borderId="70" xfId="56" applyNumberFormat="1" applyFont="1" applyBorder="1" applyAlignment="1" applyProtection="1">
      <alignment horizontal="right" vertical="top"/>
      <protection hidden="1"/>
    </xf>
    <xf numFmtId="0" fontId="1" fillId="21" borderId="71" xfId="15" applyFont="1" applyFill="1" applyBorder="1" applyAlignment="1" applyProtection="1">
      <alignment horizontal="center" vertical="top" wrapText="1"/>
      <protection hidden="1"/>
    </xf>
    <xf numFmtId="0" fontId="1" fillId="21" borderId="72" xfId="15" applyFont="1" applyFill="1" applyBorder="1" applyAlignment="1" applyProtection="1">
      <alignment horizontal="center" vertical="top" wrapText="1"/>
      <protection hidden="1"/>
    </xf>
    <xf numFmtId="0" fontId="1" fillId="21" borderId="73" xfId="15" applyFont="1" applyFill="1" applyBorder="1" applyAlignment="1" applyProtection="1">
      <alignment horizontal="center" vertical="center" textRotation="90" wrapText="1"/>
      <protection hidden="1"/>
    </xf>
    <xf numFmtId="0" fontId="1" fillId="21" borderId="74" xfId="15" applyFont="1" applyFill="1" applyBorder="1" applyAlignment="1" applyProtection="1">
      <alignment horizontal="center" vertical="center" textRotation="90" wrapText="1"/>
      <protection hidden="1"/>
    </xf>
    <xf numFmtId="0" fontId="0" fillId="0" borderId="67" xfId="15" applyFont="1" applyFill="1" applyBorder="1" applyAlignment="1" applyProtection="1">
      <alignment horizontal="left" vertical="top" wrapText="1"/>
      <protection hidden="1"/>
    </xf>
    <xf numFmtId="0" fontId="1" fillId="25" borderId="75" xfId="0" applyFont="1" applyFill="1" applyBorder="1" applyAlignment="1" applyProtection="1">
      <alignment horizontal="left" vertical="top" wrapText="1"/>
      <protection hidden="1"/>
    </xf>
    <xf numFmtId="0" fontId="1" fillId="25" borderId="58" xfId="0" applyFont="1" applyFill="1" applyBorder="1" applyAlignment="1" applyProtection="1">
      <alignment horizontal="left" vertical="top" wrapText="1"/>
      <protection hidden="1"/>
    </xf>
    <xf numFmtId="0" fontId="1" fillId="25" borderId="76" xfId="0" applyFont="1" applyFill="1" applyBorder="1" applyAlignment="1" applyProtection="1">
      <alignment horizontal="left" vertical="top" wrapText="1"/>
      <protection hidden="1"/>
    </xf>
    <xf numFmtId="0" fontId="1" fillId="25" borderId="77" xfId="0" applyFont="1" applyFill="1" applyBorder="1" applyAlignment="1" applyProtection="1">
      <alignment horizontal="left" vertical="top" wrapText="1"/>
      <protection hidden="1"/>
    </xf>
  </cellXfs>
  <cellStyles count="54">
    <cellStyle name="Normal" xfId="0"/>
    <cellStyle name="_KL" xfId="16"/>
    <cellStyle name="_Master_v00-12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omma" xfId="44"/>
    <cellStyle name="Comma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Currency" xfId="56"/>
    <cellStyle name="Currency [0]" xfId="57"/>
    <cellStyle name="Neutral" xfId="58"/>
    <cellStyle name="Normal_Sheet1" xfId="59"/>
    <cellStyle name="normální_KL" xfId="60"/>
    <cellStyle name="normální_Komunikační služby KIVS - Praha" xfId="61"/>
    <cellStyle name="Note" xfId="62"/>
    <cellStyle name="Output" xfId="63"/>
    <cellStyle name="Percent" xfId="64"/>
    <cellStyle name="Followed Hyperlink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achah\Local%20Settings\Temp\Docs\MICR\final\Hlas\media\usbdisk\KIVS_Final\Komunika&#269;n&#237;%20slu&#382;by%20KIVS%20-%20St&#345;edo&#269;esk&#25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achah\Local%20Settings\Temp\Docs\MICR\final\Hlas\viktor.hollmann\Dokumenty\KIVS%20-%20061222\061214%20-%20Slu&#382;by%20Housing%20a%20Hosting%20KI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lužby KIV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lužby KIV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CT92"/>
  <sheetViews>
    <sheetView tabSelected="1" zoomScale="75" zoomScaleNormal="75" workbookViewId="0" topLeftCell="A1">
      <pane xSplit="2" ySplit="10" topLeftCell="C11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F16" sqref="F16"/>
    </sheetView>
  </sheetViews>
  <sheetFormatPr defaultColWidth="9.28125" defaultRowHeight="12.75"/>
  <cols>
    <col min="1" max="1" width="22.7109375" style="26" customWidth="1"/>
    <col min="2" max="3" width="22.7109375" style="15" customWidth="1"/>
    <col min="4" max="4" width="98.7109375" style="15" customWidth="1"/>
    <col min="5" max="5" width="5.7109375" style="15" customWidth="1"/>
    <col min="6" max="8" width="15.7109375" style="15" customWidth="1"/>
    <col min="9" max="9" width="15.7109375" style="16" hidden="1" customWidth="1"/>
    <col min="10" max="12" width="15.7109375" style="17" hidden="1" customWidth="1"/>
    <col min="13" max="13" width="10.421875" style="16" customWidth="1"/>
    <col min="14" max="21" width="9.28125" style="16" customWidth="1"/>
    <col min="22" max="16384" width="9.28125" style="15" customWidth="1"/>
  </cols>
  <sheetData>
    <row r="1" spans="1:8" ht="12.75">
      <c r="A1" s="56" t="s">
        <v>68</v>
      </c>
      <c r="B1" s="56"/>
      <c r="C1" s="56"/>
      <c r="D1" s="56"/>
      <c r="E1" s="56"/>
      <c r="F1" s="56"/>
      <c r="G1" s="56"/>
      <c r="H1" s="55"/>
    </row>
    <row r="2" spans="1:8" ht="12.75">
      <c r="A2" s="141" t="s">
        <v>1</v>
      </c>
      <c r="B2" s="142"/>
      <c r="C2" s="102" t="s">
        <v>159</v>
      </c>
      <c r="D2" s="102"/>
      <c r="E2" s="102"/>
      <c r="F2" s="102"/>
      <c r="G2" s="103"/>
      <c r="H2" s="37"/>
    </row>
    <row r="3" spans="1:8" ht="12.75" customHeight="1">
      <c r="A3" s="139" t="s">
        <v>231</v>
      </c>
      <c r="B3" s="140"/>
      <c r="C3" s="104" t="s">
        <v>0</v>
      </c>
      <c r="D3" s="104"/>
      <c r="E3" s="104"/>
      <c r="F3" s="104"/>
      <c r="G3" s="105"/>
      <c r="H3" s="37"/>
    </row>
    <row r="4" spans="1:8" ht="12.75" customHeight="1">
      <c r="A4" s="139" t="s">
        <v>232</v>
      </c>
      <c r="B4" s="140"/>
      <c r="C4" s="106" t="s">
        <v>15</v>
      </c>
      <c r="D4" s="106"/>
      <c r="E4" s="106"/>
      <c r="F4" s="106"/>
      <c r="G4" s="107"/>
      <c r="H4" s="41"/>
    </row>
    <row r="5" spans="1:8" ht="51" customHeight="1">
      <c r="A5" s="139" t="s">
        <v>233</v>
      </c>
      <c r="B5" s="140"/>
      <c r="C5" s="106" t="s">
        <v>18</v>
      </c>
      <c r="D5" s="106"/>
      <c r="E5" s="106"/>
      <c r="F5" s="106"/>
      <c r="G5" s="107"/>
      <c r="H5" s="41"/>
    </row>
    <row r="6" spans="1:8" ht="12.75" customHeight="1">
      <c r="A6" s="139" t="s">
        <v>234</v>
      </c>
      <c r="B6" s="140"/>
      <c r="C6" s="106" t="s">
        <v>2</v>
      </c>
      <c r="D6" s="106"/>
      <c r="E6" s="106"/>
      <c r="F6" s="106"/>
      <c r="G6" s="107"/>
      <c r="H6" s="41"/>
    </row>
    <row r="7" spans="1:8" ht="12.75" customHeight="1">
      <c r="A7" s="139" t="s">
        <v>235</v>
      </c>
      <c r="B7" s="140"/>
      <c r="C7" s="106" t="s">
        <v>3</v>
      </c>
      <c r="D7" s="106"/>
      <c r="E7" s="106"/>
      <c r="F7" s="106"/>
      <c r="G7" s="107"/>
      <c r="H7" s="41"/>
    </row>
    <row r="8" spans="1:8" ht="13.5" customHeight="1">
      <c r="A8" s="139" t="s">
        <v>236</v>
      </c>
      <c r="B8" s="140"/>
      <c r="C8" s="108" t="s">
        <v>67</v>
      </c>
      <c r="D8" s="108"/>
      <c r="E8" s="108"/>
      <c r="F8" s="108"/>
      <c r="G8" s="109"/>
      <c r="H8" s="41"/>
    </row>
    <row r="9" spans="1:8" ht="12.75" customHeight="1">
      <c r="A9" s="120" t="s">
        <v>237</v>
      </c>
      <c r="B9" s="121"/>
      <c r="C9" s="112" t="s">
        <v>21</v>
      </c>
      <c r="D9" s="113"/>
      <c r="E9" s="113"/>
      <c r="F9" s="113"/>
      <c r="G9" s="114"/>
      <c r="H9" s="41"/>
    </row>
    <row r="10" spans="1:8" ht="25.5" customHeight="1">
      <c r="A10" s="117" t="s">
        <v>238</v>
      </c>
      <c r="B10" s="118"/>
      <c r="C10" s="110">
        <v>40</v>
      </c>
      <c r="D10" s="110"/>
      <c r="E10" s="110"/>
      <c r="F10" s="110"/>
      <c r="G10" s="111"/>
      <c r="H10" s="41"/>
    </row>
    <row r="11" spans="1:22" ht="12.75" customHeight="1">
      <c r="A11" s="57"/>
      <c r="B11" s="32"/>
      <c r="C11" s="32"/>
      <c r="D11" s="32"/>
      <c r="E11" s="32"/>
      <c r="F11" s="32"/>
      <c r="G11" s="32"/>
      <c r="H11" s="32"/>
      <c r="I11" s="33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</row>
    <row r="12" spans="1:25" ht="12.75">
      <c r="A12" s="58" t="s">
        <v>69</v>
      </c>
      <c r="B12" s="35"/>
      <c r="C12" s="52"/>
      <c r="D12" s="53"/>
      <c r="E12" s="53"/>
      <c r="F12" s="53"/>
      <c r="G12" s="53"/>
      <c r="H12" s="54"/>
      <c r="I12" s="36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0"/>
      <c r="X12" s="10"/>
      <c r="Y12" s="10"/>
    </row>
    <row r="13" spans="1:21" ht="29.25" customHeight="1">
      <c r="A13" s="67" t="s">
        <v>216</v>
      </c>
      <c r="B13" s="72" t="s">
        <v>217</v>
      </c>
      <c r="C13" s="72" t="s">
        <v>218</v>
      </c>
      <c r="D13" s="68" t="s">
        <v>219</v>
      </c>
      <c r="E13" s="136" t="s">
        <v>158</v>
      </c>
      <c r="F13" s="134" t="s">
        <v>225</v>
      </c>
      <c r="G13" s="135"/>
      <c r="H13" s="84" t="s">
        <v>221</v>
      </c>
      <c r="I13" s="115" t="s">
        <v>228</v>
      </c>
      <c r="J13" s="116"/>
      <c r="K13" s="124" t="s">
        <v>229</v>
      </c>
      <c r="L13" s="125"/>
      <c r="T13" s="15"/>
      <c r="U13" s="15"/>
    </row>
    <row r="14" spans="1:21" ht="29.25" customHeight="1">
      <c r="A14" s="69"/>
      <c r="B14" s="70"/>
      <c r="C14" s="70"/>
      <c r="D14" s="71"/>
      <c r="E14" s="137"/>
      <c r="F14" s="128" t="s">
        <v>220</v>
      </c>
      <c r="G14" s="129"/>
      <c r="H14" s="85" t="s">
        <v>220</v>
      </c>
      <c r="I14" s="122" t="s">
        <v>220</v>
      </c>
      <c r="J14" s="123"/>
      <c r="K14" s="130" t="s">
        <v>220</v>
      </c>
      <c r="L14" s="131"/>
      <c r="T14" s="15"/>
      <c r="U14" s="15"/>
    </row>
    <row r="15" spans="1:21" ht="29.25" customHeight="1">
      <c r="A15" s="69"/>
      <c r="B15" s="70"/>
      <c r="C15" s="70"/>
      <c r="D15" s="70"/>
      <c r="E15" s="137"/>
      <c r="F15" s="97" t="s">
        <v>226</v>
      </c>
      <c r="G15" s="98" t="s">
        <v>227</v>
      </c>
      <c r="H15" s="89">
        <v>1</v>
      </c>
      <c r="I15" s="94" t="s">
        <v>226</v>
      </c>
      <c r="J15" s="94" t="s">
        <v>227</v>
      </c>
      <c r="K15" s="95" t="s">
        <v>226</v>
      </c>
      <c r="L15" s="95" t="s">
        <v>227</v>
      </c>
      <c r="T15" s="15"/>
      <c r="U15" s="15"/>
    </row>
    <row r="16" spans="1:19" s="20" customFormat="1" ht="14.25" customHeight="1">
      <c r="A16" s="119" t="s">
        <v>10</v>
      </c>
      <c r="B16" s="90" t="s">
        <v>205</v>
      </c>
      <c r="C16" s="90" t="s">
        <v>21</v>
      </c>
      <c r="D16" s="91" t="s">
        <v>204</v>
      </c>
      <c r="E16" s="92"/>
      <c r="F16" s="24"/>
      <c r="G16" s="24"/>
      <c r="H16" s="93">
        <v>0.04</v>
      </c>
      <c r="I16" s="96">
        <f>F16*H16</f>
        <v>0</v>
      </c>
      <c r="J16" s="96">
        <f>G16*H16</f>
        <v>0</v>
      </c>
      <c r="K16" s="96">
        <f>SUM(I16:I49)</f>
        <v>0</v>
      </c>
      <c r="L16" s="96">
        <f>SUM(J16:J49)</f>
        <v>0</v>
      </c>
      <c r="M16" s="21"/>
      <c r="N16" s="21"/>
      <c r="O16" s="21"/>
      <c r="P16" s="21"/>
      <c r="Q16" s="21"/>
      <c r="R16" s="21"/>
      <c r="S16" s="21"/>
    </row>
    <row r="17" spans="1:19" s="20" customFormat="1" ht="12.75">
      <c r="A17" s="100"/>
      <c r="B17" s="18" t="s">
        <v>4</v>
      </c>
      <c r="C17" s="59" t="s">
        <v>165</v>
      </c>
      <c r="D17" s="19" t="s">
        <v>110</v>
      </c>
      <c r="E17" s="43"/>
      <c r="F17" s="24"/>
      <c r="G17" s="24"/>
      <c r="H17" s="86">
        <v>0.065</v>
      </c>
      <c r="I17" s="96">
        <f aca="true" t="shared" si="0" ref="I17:I30">F17*H17</f>
        <v>0</v>
      </c>
      <c r="J17" s="96">
        <f aca="true" t="shared" si="1" ref="J17:J30">G17*H17</f>
        <v>0</v>
      </c>
      <c r="K17" s="96"/>
      <c r="L17" s="96"/>
      <c r="M17" s="21"/>
      <c r="N17" s="21"/>
      <c r="O17" s="21"/>
      <c r="P17" s="21"/>
      <c r="Q17" s="21"/>
      <c r="R17" s="21"/>
      <c r="S17" s="21"/>
    </row>
    <row r="18" spans="1:19" s="20" customFormat="1" ht="12.75">
      <c r="A18" s="100"/>
      <c r="B18" s="18" t="s">
        <v>5</v>
      </c>
      <c r="C18" s="59" t="s">
        <v>166</v>
      </c>
      <c r="D18" s="19" t="s">
        <v>111</v>
      </c>
      <c r="E18" s="43"/>
      <c r="F18" s="24"/>
      <c r="G18" s="24"/>
      <c r="H18" s="86">
        <v>0.06</v>
      </c>
      <c r="I18" s="96">
        <f t="shared" si="0"/>
        <v>0</v>
      </c>
      <c r="J18" s="96">
        <f t="shared" si="1"/>
        <v>0</v>
      </c>
      <c r="K18" s="96"/>
      <c r="L18" s="96"/>
      <c r="M18" s="21"/>
      <c r="N18" s="21"/>
      <c r="O18" s="21"/>
      <c r="P18" s="21"/>
      <c r="Q18" s="21"/>
      <c r="R18" s="21"/>
      <c r="S18" s="21"/>
    </row>
    <row r="19" spans="1:19" s="20" customFormat="1" ht="12.75">
      <c r="A19" s="100"/>
      <c r="B19" s="18" t="s">
        <v>100</v>
      </c>
      <c r="C19" s="59" t="s">
        <v>167</v>
      </c>
      <c r="D19" s="19" t="s">
        <v>112</v>
      </c>
      <c r="E19" s="43"/>
      <c r="F19" s="24"/>
      <c r="G19" s="24"/>
      <c r="H19" s="86">
        <v>0.06</v>
      </c>
      <c r="I19" s="96">
        <f t="shared" si="0"/>
        <v>0</v>
      </c>
      <c r="J19" s="96">
        <f t="shared" si="1"/>
        <v>0</v>
      </c>
      <c r="K19" s="96"/>
      <c r="L19" s="96"/>
      <c r="M19" s="21"/>
      <c r="N19" s="21"/>
      <c r="O19" s="21"/>
      <c r="P19" s="21"/>
      <c r="Q19" s="21"/>
      <c r="R19" s="21"/>
      <c r="S19" s="21"/>
    </row>
    <row r="20" spans="1:19" s="20" customFormat="1" ht="12.75">
      <c r="A20" s="100"/>
      <c r="B20" s="18" t="s">
        <v>101</v>
      </c>
      <c r="C20" s="59" t="s">
        <v>176</v>
      </c>
      <c r="D20" s="19" t="s">
        <v>113</v>
      </c>
      <c r="E20" s="43"/>
      <c r="F20" s="24"/>
      <c r="G20" s="24"/>
      <c r="H20" s="86">
        <v>0.06</v>
      </c>
      <c r="I20" s="96">
        <f t="shared" si="0"/>
        <v>0</v>
      </c>
      <c r="J20" s="96">
        <f t="shared" si="1"/>
        <v>0</v>
      </c>
      <c r="K20" s="96"/>
      <c r="L20" s="96"/>
      <c r="M20" s="21"/>
      <c r="N20" s="21"/>
      <c r="O20" s="21"/>
      <c r="P20" s="21"/>
      <c r="Q20" s="21"/>
      <c r="R20" s="21"/>
      <c r="S20" s="21"/>
    </row>
    <row r="21" spans="1:19" s="20" customFormat="1" ht="12.75">
      <c r="A21" s="100"/>
      <c r="B21" s="18" t="s">
        <v>102</v>
      </c>
      <c r="C21" s="59" t="s">
        <v>177</v>
      </c>
      <c r="D21" s="19" t="s">
        <v>114</v>
      </c>
      <c r="E21" s="43"/>
      <c r="F21" s="24"/>
      <c r="G21" s="24"/>
      <c r="H21" s="86">
        <v>0.06</v>
      </c>
      <c r="I21" s="96">
        <f t="shared" si="0"/>
        <v>0</v>
      </c>
      <c r="J21" s="96">
        <f t="shared" si="1"/>
        <v>0</v>
      </c>
      <c r="K21" s="96"/>
      <c r="L21" s="96"/>
      <c r="M21" s="21"/>
      <c r="N21" s="21"/>
      <c r="O21" s="21"/>
      <c r="P21" s="21"/>
      <c r="Q21" s="21"/>
      <c r="R21" s="21"/>
      <c r="S21" s="21"/>
    </row>
    <row r="22" spans="1:19" s="20" customFormat="1" ht="12.75">
      <c r="A22" s="100"/>
      <c r="B22" s="18" t="s">
        <v>103</v>
      </c>
      <c r="C22" s="59" t="s">
        <v>178</v>
      </c>
      <c r="D22" s="19" t="s">
        <v>115</v>
      </c>
      <c r="E22" s="43"/>
      <c r="F22" s="24"/>
      <c r="G22" s="24"/>
      <c r="H22" s="86">
        <v>0.06</v>
      </c>
      <c r="I22" s="96">
        <f t="shared" si="0"/>
        <v>0</v>
      </c>
      <c r="J22" s="96">
        <f t="shared" si="1"/>
        <v>0</v>
      </c>
      <c r="K22" s="96"/>
      <c r="L22" s="96"/>
      <c r="M22" s="21"/>
      <c r="N22" s="21"/>
      <c r="O22" s="21"/>
      <c r="P22" s="21"/>
      <c r="Q22" s="21"/>
      <c r="R22" s="21"/>
      <c r="S22" s="21"/>
    </row>
    <row r="23" spans="1:19" s="20" customFormat="1" ht="12.75">
      <c r="A23" s="100"/>
      <c r="B23" s="18" t="s">
        <v>11</v>
      </c>
      <c r="C23" s="59" t="s">
        <v>179</v>
      </c>
      <c r="D23" s="19" t="s">
        <v>116</v>
      </c>
      <c r="E23" s="43"/>
      <c r="F23" s="24"/>
      <c r="G23" s="24"/>
      <c r="H23" s="86">
        <v>0.06</v>
      </c>
      <c r="I23" s="96">
        <f t="shared" si="0"/>
        <v>0</v>
      </c>
      <c r="J23" s="96">
        <f t="shared" si="1"/>
        <v>0</v>
      </c>
      <c r="K23" s="96"/>
      <c r="L23" s="96"/>
      <c r="M23" s="21"/>
      <c r="N23" s="21"/>
      <c r="O23" s="21"/>
      <c r="P23" s="21"/>
      <c r="Q23" s="21"/>
      <c r="R23" s="21"/>
      <c r="S23" s="21"/>
    </row>
    <row r="24" spans="1:19" s="20" customFormat="1" ht="12.75">
      <c r="A24" s="100"/>
      <c r="B24" s="18" t="s">
        <v>12</v>
      </c>
      <c r="C24" s="59" t="s">
        <v>180</v>
      </c>
      <c r="D24" s="19" t="s">
        <v>117</v>
      </c>
      <c r="E24" s="43"/>
      <c r="F24" s="24"/>
      <c r="G24" s="24"/>
      <c r="H24" s="86">
        <v>0.06</v>
      </c>
      <c r="I24" s="96">
        <f t="shared" si="0"/>
        <v>0</v>
      </c>
      <c r="J24" s="96">
        <f t="shared" si="1"/>
        <v>0</v>
      </c>
      <c r="K24" s="96"/>
      <c r="L24" s="96"/>
      <c r="M24" s="21"/>
      <c r="N24" s="21"/>
      <c r="O24" s="21"/>
      <c r="P24" s="21"/>
      <c r="Q24" s="21"/>
      <c r="R24" s="21"/>
      <c r="S24" s="21"/>
    </row>
    <row r="25" spans="1:19" s="20" customFormat="1" ht="12.75">
      <c r="A25" s="100"/>
      <c r="B25" s="18" t="s">
        <v>13</v>
      </c>
      <c r="C25" s="59" t="s">
        <v>181</v>
      </c>
      <c r="D25" s="19" t="s">
        <v>118</v>
      </c>
      <c r="E25" s="43"/>
      <c r="F25" s="24"/>
      <c r="G25" s="24"/>
      <c r="H25" s="86">
        <v>0.06</v>
      </c>
      <c r="I25" s="96">
        <f t="shared" si="0"/>
        <v>0</v>
      </c>
      <c r="J25" s="96">
        <f t="shared" si="1"/>
        <v>0</v>
      </c>
      <c r="K25" s="96"/>
      <c r="L25" s="96"/>
      <c r="M25" s="21"/>
      <c r="N25" s="21"/>
      <c r="O25" s="21"/>
      <c r="P25" s="21"/>
      <c r="Q25" s="21"/>
      <c r="R25" s="21"/>
      <c r="S25" s="21"/>
    </row>
    <row r="26" spans="1:19" s="20" customFormat="1" ht="12.75">
      <c r="A26" s="100"/>
      <c r="B26" s="18" t="s">
        <v>14</v>
      </c>
      <c r="C26" s="59" t="s">
        <v>182</v>
      </c>
      <c r="D26" s="19" t="s">
        <v>119</v>
      </c>
      <c r="E26" s="43"/>
      <c r="F26" s="24"/>
      <c r="G26" s="24"/>
      <c r="H26" s="86">
        <v>0.02</v>
      </c>
      <c r="I26" s="96">
        <f t="shared" si="0"/>
        <v>0</v>
      </c>
      <c r="J26" s="96">
        <f t="shared" si="1"/>
        <v>0</v>
      </c>
      <c r="K26" s="96"/>
      <c r="L26" s="96"/>
      <c r="M26" s="21"/>
      <c r="N26" s="21"/>
      <c r="O26" s="21"/>
      <c r="P26" s="21"/>
      <c r="Q26" s="21"/>
      <c r="R26" s="21"/>
      <c r="S26" s="21"/>
    </row>
    <row r="27" spans="1:19" s="20" customFormat="1" ht="12.75">
      <c r="A27" s="100"/>
      <c r="B27" s="18" t="s">
        <v>25</v>
      </c>
      <c r="C27" s="59" t="s">
        <v>183</v>
      </c>
      <c r="D27" s="19" t="s">
        <v>120</v>
      </c>
      <c r="E27" s="43"/>
      <c r="F27" s="24"/>
      <c r="G27" s="24"/>
      <c r="H27" s="86">
        <v>0.02</v>
      </c>
      <c r="I27" s="96">
        <f t="shared" si="0"/>
        <v>0</v>
      </c>
      <c r="J27" s="96">
        <f t="shared" si="1"/>
        <v>0</v>
      </c>
      <c r="K27" s="96"/>
      <c r="L27" s="96"/>
      <c r="M27" s="21"/>
      <c r="N27" s="21"/>
      <c r="O27" s="21"/>
      <c r="P27" s="21"/>
      <c r="Q27" s="21"/>
      <c r="R27" s="21"/>
      <c r="S27" s="21"/>
    </row>
    <row r="28" spans="1:19" s="20" customFormat="1" ht="12.75">
      <c r="A28" s="100"/>
      <c r="B28" s="18" t="s">
        <v>26</v>
      </c>
      <c r="C28" s="59" t="s">
        <v>184</v>
      </c>
      <c r="D28" s="19" t="s">
        <v>121</v>
      </c>
      <c r="E28" s="43"/>
      <c r="F28" s="24"/>
      <c r="G28" s="24"/>
      <c r="H28" s="86">
        <v>0.02</v>
      </c>
      <c r="I28" s="96">
        <f t="shared" si="0"/>
        <v>0</v>
      </c>
      <c r="J28" s="96">
        <f t="shared" si="1"/>
        <v>0</v>
      </c>
      <c r="K28" s="96"/>
      <c r="L28" s="96"/>
      <c r="M28" s="21"/>
      <c r="N28" s="21"/>
      <c r="O28" s="21"/>
      <c r="P28" s="21"/>
      <c r="Q28" s="21"/>
      <c r="R28" s="21"/>
      <c r="S28" s="21"/>
    </row>
    <row r="29" spans="1:19" s="20" customFormat="1" ht="12.75">
      <c r="A29" s="100"/>
      <c r="B29" s="18" t="s">
        <v>27</v>
      </c>
      <c r="C29" s="59" t="s">
        <v>185</v>
      </c>
      <c r="D29" s="19" t="s">
        <v>122</v>
      </c>
      <c r="E29" s="43"/>
      <c r="F29" s="24"/>
      <c r="G29" s="24"/>
      <c r="H29" s="86">
        <v>0.02</v>
      </c>
      <c r="I29" s="96">
        <f t="shared" si="0"/>
        <v>0</v>
      </c>
      <c r="J29" s="96">
        <f t="shared" si="1"/>
        <v>0</v>
      </c>
      <c r="K29" s="96"/>
      <c r="L29" s="96"/>
      <c r="M29" s="21"/>
      <c r="N29" s="21"/>
      <c r="O29" s="21"/>
      <c r="P29" s="21"/>
      <c r="Q29" s="21"/>
      <c r="R29" s="21"/>
      <c r="S29" s="21"/>
    </row>
    <row r="30" spans="1:19" s="20" customFormat="1" ht="12.75">
      <c r="A30" s="100"/>
      <c r="B30" s="18" t="s">
        <v>28</v>
      </c>
      <c r="C30" s="59" t="s">
        <v>186</v>
      </c>
      <c r="D30" s="19" t="s">
        <v>123</v>
      </c>
      <c r="E30" s="43"/>
      <c r="F30" s="24"/>
      <c r="G30" s="24"/>
      <c r="H30" s="86">
        <v>0.02</v>
      </c>
      <c r="I30" s="96">
        <f t="shared" si="0"/>
        <v>0</v>
      </c>
      <c r="J30" s="96">
        <f t="shared" si="1"/>
        <v>0</v>
      </c>
      <c r="K30" s="96"/>
      <c r="L30" s="96"/>
      <c r="M30" s="21"/>
      <c r="N30" s="21"/>
      <c r="O30" s="21"/>
      <c r="P30" s="21"/>
      <c r="Q30" s="21"/>
      <c r="R30" s="21"/>
      <c r="S30" s="21"/>
    </row>
    <row r="31" spans="1:19" s="20" customFormat="1" ht="12.75">
      <c r="A31" s="100"/>
      <c r="B31" s="18" t="s">
        <v>29</v>
      </c>
      <c r="C31" s="59" t="s">
        <v>187</v>
      </c>
      <c r="D31" s="19" t="s">
        <v>124</v>
      </c>
      <c r="E31" s="43"/>
      <c r="F31" s="24"/>
      <c r="G31" s="24"/>
      <c r="H31" s="86">
        <v>0.02</v>
      </c>
      <c r="I31" s="96">
        <f aca="true" t="shared" si="2" ref="I31:I54">F31*H31</f>
        <v>0</v>
      </c>
      <c r="J31" s="96">
        <f aca="true" t="shared" si="3" ref="J31:J54">G31*H31</f>
        <v>0</v>
      </c>
      <c r="K31" s="96"/>
      <c r="L31" s="96"/>
      <c r="M31" s="21"/>
      <c r="N31" s="21"/>
      <c r="O31" s="21"/>
      <c r="P31" s="21"/>
      <c r="Q31" s="21"/>
      <c r="R31" s="21"/>
      <c r="S31" s="21"/>
    </row>
    <row r="32" spans="1:19" s="20" customFormat="1" ht="12.75">
      <c r="A32" s="100"/>
      <c r="B32" s="18" t="s">
        <v>30</v>
      </c>
      <c r="C32" s="59" t="s">
        <v>188</v>
      </c>
      <c r="D32" s="19" t="s">
        <v>125</v>
      </c>
      <c r="E32" s="43"/>
      <c r="F32" s="24"/>
      <c r="G32" s="24"/>
      <c r="H32" s="86">
        <v>0.02</v>
      </c>
      <c r="I32" s="96">
        <f t="shared" si="2"/>
        <v>0</v>
      </c>
      <c r="J32" s="96">
        <f t="shared" si="3"/>
        <v>0</v>
      </c>
      <c r="K32" s="96"/>
      <c r="L32" s="96"/>
      <c r="M32" s="21"/>
      <c r="N32" s="21"/>
      <c r="O32" s="21"/>
      <c r="P32" s="21"/>
      <c r="Q32" s="21"/>
      <c r="R32" s="21"/>
      <c r="S32" s="21"/>
    </row>
    <row r="33" spans="1:19" s="20" customFormat="1" ht="12.75">
      <c r="A33" s="100"/>
      <c r="B33" s="18" t="s">
        <v>31</v>
      </c>
      <c r="C33" s="59" t="s">
        <v>189</v>
      </c>
      <c r="D33" s="19" t="s">
        <v>126</v>
      </c>
      <c r="E33" s="43"/>
      <c r="F33" s="24"/>
      <c r="G33" s="24"/>
      <c r="H33" s="86">
        <v>0.02</v>
      </c>
      <c r="I33" s="96">
        <f t="shared" si="2"/>
        <v>0</v>
      </c>
      <c r="J33" s="96">
        <f t="shared" si="3"/>
        <v>0</v>
      </c>
      <c r="K33" s="96"/>
      <c r="L33" s="96"/>
      <c r="M33" s="21"/>
      <c r="N33" s="21"/>
      <c r="O33" s="21"/>
      <c r="P33" s="21"/>
      <c r="Q33" s="21"/>
      <c r="R33" s="21"/>
      <c r="S33" s="21"/>
    </row>
    <row r="34" spans="1:19" s="20" customFormat="1" ht="12.75">
      <c r="A34" s="100"/>
      <c r="B34" s="18" t="s">
        <v>32</v>
      </c>
      <c r="C34" s="59" t="s">
        <v>190</v>
      </c>
      <c r="D34" s="19" t="s">
        <v>127</v>
      </c>
      <c r="E34" s="43"/>
      <c r="F34" s="24"/>
      <c r="G34" s="24"/>
      <c r="H34" s="86">
        <v>0.02</v>
      </c>
      <c r="I34" s="96">
        <f t="shared" si="2"/>
        <v>0</v>
      </c>
      <c r="J34" s="96">
        <f t="shared" si="3"/>
        <v>0</v>
      </c>
      <c r="K34" s="96"/>
      <c r="L34" s="96"/>
      <c r="M34" s="21"/>
      <c r="N34" s="21"/>
      <c r="O34" s="21"/>
      <c r="P34" s="21"/>
      <c r="Q34" s="21"/>
      <c r="R34" s="21"/>
      <c r="S34" s="21"/>
    </row>
    <row r="35" spans="1:19" s="20" customFormat="1" ht="12.75">
      <c r="A35" s="100"/>
      <c r="B35" s="18" t="s">
        <v>33</v>
      </c>
      <c r="C35" s="59" t="s">
        <v>191</v>
      </c>
      <c r="D35" s="19" t="s">
        <v>128</v>
      </c>
      <c r="E35" s="43"/>
      <c r="F35" s="24"/>
      <c r="G35" s="24"/>
      <c r="H35" s="86">
        <v>0.02</v>
      </c>
      <c r="I35" s="96">
        <f t="shared" si="2"/>
        <v>0</v>
      </c>
      <c r="J35" s="96">
        <f t="shared" si="3"/>
        <v>0</v>
      </c>
      <c r="K35" s="96"/>
      <c r="L35" s="96"/>
      <c r="M35" s="21"/>
      <c r="N35" s="21"/>
      <c r="O35" s="21"/>
      <c r="P35" s="21"/>
      <c r="Q35" s="21"/>
      <c r="R35" s="21"/>
      <c r="S35" s="21"/>
    </row>
    <row r="36" spans="1:19" s="20" customFormat="1" ht="12.75">
      <c r="A36" s="100"/>
      <c r="B36" s="18" t="s">
        <v>34</v>
      </c>
      <c r="C36" s="59" t="s">
        <v>192</v>
      </c>
      <c r="D36" s="19" t="s">
        <v>129</v>
      </c>
      <c r="E36" s="43"/>
      <c r="F36" s="24"/>
      <c r="G36" s="24"/>
      <c r="H36" s="86">
        <v>0.02</v>
      </c>
      <c r="I36" s="96">
        <f t="shared" si="2"/>
        <v>0</v>
      </c>
      <c r="J36" s="96">
        <f t="shared" si="3"/>
        <v>0</v>
      </c>
      <c r="K36" s="96"/>
      <c r="L36" s="96"/>
      <c r="M36" s="21"/>
      <c r="N36" s="21"/>
      <c r="O36" s="21"/>
      <c r="P36" s="21"/>
      <c r="Q36" s="21"/>
      <c r="R36" s="21"/>
      <c r="S36" s="21"/>
    </row>
    <row r="37" spans="1:19" s="20" customFormat="1" ht="12.75">
      <c r="A37" s="100"/>
      <c r="B37" s="18" t="s">
        <v>35</v>
      </c>
      <c r="C37" s="59" t="s">
        <v>193</v>
      </c>
      <c r="D37" s="19" t="s">
        <v>130</v>
      </c>
      <c r="E37" s="43"/>
      <c r="F37" s="24"/>
      <c r="G37" s="24"/>
      <c r="H37" s="86">
        <v>0.02</v>
      </c>
      <c r="I37" s="96">
        <f t="shared" si="2"/>
        <v>0</v>
      </c>
      <c r="J37" s="96">
        <f t="shared" si="3"/>
        <v>0</v>
      </c>
      <c r="K37" s="96"/>
      <c r="L37" s="96"/>
      <c r="M37" s="21"/>
      <c r="N37" s="21"/>
      <c r="O37" s="21"/>
      <c r="P37" s="21"/>
      <c r="Q37" s="21"/>
      <c r="R37" s="21"/>
      <c r="S37" s="21"/>
    </row>
    <row r="38" spans="1:19" s="20" customFormat="1" ht="12.75">
      <c r="A38" s="100"/>
      <c r="B38" s="18" t="s">
        <v>37</v>
      </c>
      <c r="C38" s="59" t="s">
        <v>194</v>
      </c>
      <c r="D38" s="19" t="s">
        <v>131</v>
      </c>
      <c r="E38" s="43"/>
      <c r="F38" s="24"/>
      <c r="G38" s="24"/>
      <c r="H38" s="86">
        <v>0.02</v>
      </c>
      <c r="I38" s="96">
        <f t="shared" si="2"/>
        <v>0</v>
      </c>
      <c r="J38" s="96">
        <f t="shared" si="3"/>
        <v>0</v>
      </c>
      <c r="K38" s="96"/>
      <c r="L38" s="96"/>
      <c r="M38" s="21"/>
      <c r="N38" s="21"/>
      <c r="O38" s="21"/>
      <c r="P38" s="21"/>
      <c r="Q38" s="21"/>
      <c r="R38" s="21"/>
      <c r="S38" s="21"/>
    </row>
    <row r="39" spans="1:19" s="20" customFormat="1" ht="12.75">
      <c r="A39" s="100"/>
      <c r="B39" s="18" t="s">
        <v>38</v>
      </c>
      <c r="C39" s="59" t="s">
        <v>195</v>
      </c>
      <c r="D39" s="19" t="s">
        <v>132</v>
      </c>
      <c r="E39" s="43"/>
      <c r="F39" s="24"/>
      <c r="G39" s="24"/>
      <c r="H39" s="86">
        <v>0.02</v>
      </c>
      <c r="I39" s="96">
        <f t="shared" si="2"/>
        <v>0</v>
      </c>
      <c r="J39" s="96">
        <f t="shared" si="3"/>
        <v>0</v>
      </c>
      <c r="K39" s="96"/>
      <c r="L39" s="96"/>
      <c r="M39" s="21"/>
      <c r="N39" s="21"/>
      <c r="O39" s="21"/>
      <c r="P39" s="21"/>
      <c r="Q39" s="21"/>
      <c r="R39" s="21"/>
      <c r="S39" s="21"/>
    </row>
    <row r="40" spans="1:19" s="20" customFormat="1" ht="12.75">
      <c r="A40" s="100"/>
      <c r="B40" s="18" t="s">
        <v>39</v>
      </c>
      <c r="C40" s="59" t="s">
        <v>196</v>
      </c>
      <c r="D40" s="19" t="s">
        <v>133</v>
      </c>
      <c r="E40" s="43"/>
      <c r="F40" s="24"/>
      <c r="G40" s="24"/>
      <c r="H40" s="86">
        <v>0.02</v>
      </c>
      <c r="I40" s="96">
        <f t="shared" si="2"/>
        <v>0</v>
      </c>
      <c r="J40" s="96">
        <f t="shared" si="3"/>
        <v>0</v>
      </c>
      <c r="K40" s="96"/>
      <c r="L40" s="96"/>
      <c r="M40" s="21"/>
      <c r="N40" s="21"/>
      <c r="O40" s="21"/>
      <c r="P40" s="21"/>
      <c r="Q40" s="21"/>
      <c r="R40" s="21"/>
      <c r="S40" s="21"/>
    </row>
    <row r="41" spans="1:19" s="20" customFormat="1" ht="12.75">
      <c r="A41" s="100"/>
      <c r="B41" s="18" t="s">
        <v>40</v>
      </c>
      <c r="C41" s="59" t="s">
        <v>197</v>
      </c>
      <c r="D41" s="19" t="s">
        <v>149</v>
      </c>
      <c r="E41" s="43"/>
      <c r="F41" s="24"/>
      <c r="G41" s="24"/>
      <c r="H41" s="86">
        <v>0.02</v>
      </c>
      <c r="I41" s="96">
        <f t="shared" si="2"/>
        <v>0</v>
      </c>
      <c r="J41" s="96">
        <f t="shared" si="3"/>
        <v>0</v>
      </c>
      <c r="K41" s="96"/>
      <c r="L41" s="96"/>
      <c r="M41" s="21"/>
      <c r="N41" s="21"/>
      <c r="O41" s="21"/>
      <c r="P41" s="21"/>
      <c r="Q41" s="21"/>
      <c r="R41" s="21"/>
      <c r="S41" s="21"/>
    </row>
    <row r="42" spans="1:19" s="20" customFormat="1" ht="12.75">
      <c r="A42" s="100"/>
      <c r="B42" s="18" t="s">
        <v>41</v>
      </c>
      <c r="C42" s="59" t="s">
        <v>198</v>
      </c>
      <c r="D42" s="19" t="s">
        <v>150</v>
      </c>
      <c r="E42" s="43"/>
      <c r="F42" s="24"/>
      <c r="G42" s="24"/>
      <c r="H42" s="86">
        <v>0.02</v>
      </c>
      <c r="I42" s="96">
        <f t="shared" si="2"/>
        <v>0</v>
      </c>
      <c r="J42" s="96">
        <f t="shared" si="3"/>
        <v>0</v>
      </c>
      <c r="K42" s="96"/>
      <c r="L42" s="96"/>
      <c r="M42" s="21"/>
      <c r="N42" s="21"/>
      <c r="O42" s="21"/>
      <c r="P42" s="21"/>
      <c r="Q42" s="21"/>
      <c r="R42" s="21"/>
      <c r="S42" s="21"/>
    </row>
    <row r="43" spans="1:19" s="20" customFormat="1" ht="12.75">
      <c r="A43" s="100"/>
      <c r="B43" s="18" t="s">
        <v>42</v>
      </c>
      <c r="C43" s="59" t="s">
        <v>199</v>
      </c>
      <c r="D43" s="19" t="s">
        <v>151</v>
      </c>
      <c r="E43" s="43"/>
      <c r="F43" s="24"/>
      <c r="G43" s="24"/>
      <c r="H43" s="86">
        <v>0.02</v>
      </c>
      <c r="I43" s="96">
        <f t="shared" si="2"/>
        <v>0</v>
      </c>
      <c r="J43" s="96">
        <f t="shared" si="3"/>
        <v>0</v>
      </c>
      <c r="K43" s="96"/>
      <c r="L43" s="96"/>
      <c r="M43" s="21"/>
      <c r="N43" s="21"/>
      <c r="O43" s="21"/>
      <c r="P43" s="21"/>
      <c r="Q43" s="21"/>
      <c r="R43" s="21"/>
      <c r="S43" s="21"/>
    </row>
    <row r="44" spans="1:19" s="20" customFormat="1" ht="12.75">
      <c r="A44" s="100"/>
      <c r="B44" s="18" t="s">
        <v>43</v>
      </c>
      <c r="C44" s="59" t="s">
        <v>200</v>
      </c>
      <c r="D44" s="19" t="s">
        <v>152</v>
      </c>
      <c r="E44" s="43" t="s">
        <v>134</v>
      </c>
      <c r="F44" s="24"/>
      <c r="G44" s="24"/>
      <c r="H44" s="86">
        <v>0.02</v>
      </c>
      <c r="I44" s="96">
        <f t="shared" si="2"/>
        <v>0</v>
      </c>
      <c r="J44" s="96">
        <f t="shared" si="3"/>
        <v>0</v>
      </c>
      <c r="K44" s="96"/>
      <c r="L44" s="96"/>
      <c r="M44" s="21"/>
      <c r="N44" s="21"/>
      <c r="O44" s="21"/>
      <c r="P44" s="21"/>
      <c r="Q44" s="21"/>
      <c r="R44" s="21"/>
      <c r="S44" s="21"/>
    </row>
    <row r="45" spans="1:19" s="20" customFormat="1" ht="12.75">
      <c r="A45" s="100"/>
      <c r="B45" s="18" t="s">
        <v>44</v>
      </c>
      <c r="C45" s="59" t="s">
        <v>201</v>
      </c>
      <c r="D45" s="19" t="s">
        <v>153</v>
      </c>
      <c r="E45" s="43"/>
      <c r="F45" s="24"/>
      <c r="G45" s="24"/>
      <c r="H45" s="86">
        <v>0.01</v>
      </c>
      <c r="I45" s="96">
        <f t="shared" si="2"/>
        <v>0</v>
      </c>
      <c r="J45" s="96">
        <f t="shared" si="3"/>
        <v>0</v>
      </c>
      <c r="K45" s="96"/>
      <c r="L45" s="96"/>
      <c r="M45" s="21"/>
      <c r="N45" s="21"/>
      <c r="O45" s="21"/>
      <c r="P45" s="21"/>
      <c r="Q45" s="15"/>
      <c r="R45" s="21"/>
      <c r="S45" s="21"/>
    </row>
    <row r="46" spans="1:19" s="20" customFormat="1" ht="12.75">
      <c r="A46" s="100"/>
      <c r="B46" s="18" t="s">
        <v>45</v>
      </c>
      <c r="C46" s="59" t="s">
        <v>202</v>
      </c>
      <c r="D46" s="19" t="s">
        <v>154</v>
      </c>
      <c r="E46" s="43"/>
      <c r="F46" s="24"/>
      <c r="G46" s="24"/>
      <c r="H46" s="86">
        <v>0.01</v>
      </c>
      <c r="I46" s="96">
        <f t="shared" si="2"/>
        <v>0</v>
      </c>
      <c r="J46" s="96">
        <f t="shared" si="3"/>
        <v>0</v>
      </c>
      <c r="K46" s="96"/>
      <c r="L46" s="96"/>
      <c r="M46" s="21"/>
      <c r="N46" s="21"/>
      <c r="O46" s="21"/>
      <c r="P46" s="21"/>
      <c r="Q46" s="15"/>
      <c r="R46" s="21"/>
      <c r="S46" s="21"/>
    </row>
    <row r="47" spans="1:19" s="20" customFormat="1" ht="12.75">
      <c r="A47" s="100"/>
      <c r="B47" s="18" t="s">
        <v>46</v>
      </c>
      <c r="C47" s="59" t="s">
        <v>203</v>
      </c>
      <c r="D47" s="19" t="s">
        <v>155</v>
      </c>
      <c r="E47" s="43"/>
      <c r="F47" s="24"/>
      <c r="G47" s="24"/>
      <c r="H47" s="86">
        <v>0.01</v>
      </c>
      <c r="I47" s="96">
        <f>F47*H47</f>
        <v>0</v>
      </c>
      <c r="J47" s="96">
        <f>G47*H47</f>
        <v>0</v>
      </c>
      <c r="K47" s="96"/>
      <c r="L47" s="96"/>
      <c r="M47" s="21"/>
      <c r="N47" s="21"/>
      <c r="O47" s="21"/>
      <c r="P47" s="21"/>
      <c r="Q47" s="16"/>
      <c r="R47" s="21"/>
      <c r="S47" s="21"/>
    </row>
    <row r="48" spans="1:19" s="20" customFormat="1" ht="12.75">
      <c r="A48" s="100"/>
      <c r="B48" s="18" t="s">
        <v>47</v>
      </c>
      <c r="C48" s="18" t="s">
        <v>98</v>
      </c>
      <c r="D48" s="39" t="s">
        <v>206</v>
      </c>
      <c r="E48" s="43"/>
      <c r="F48" s="24"/>
      <c r="G48" s="24"/>
      <c r="H48" s="86">
        <v>0.002</v>
      </c>
      <c r="I48" s="96">
        <f t="shared" si="2"/>
        <v>0</v>
      </c>
      <c r="J48" s="96">
        <f t="shared" si="3"/>
        <v>0</v>
      </c>
      <c r="K48" s="96"/>
      <c r="L48" s="96"/>
      <c r="M48" s="21"/>
      <c r="N48" s="21"/>
      <c r="O48" s="21"/>
      <c r="P48" s="21"/>
      <c r="Q48" s="15"/>
      <c r="R48" s="21"/>
      <c r="S48" s="21"/>
    </row>
    <row r="49" spans="1:19" s="20" customFormat="1" ht="12.75">
      <c r="A49" s="100"/>
      <c r="B49" s="18" t="s">
        <v>48</v>
      </c>
      <c r="C49" s="18" t="s">
        <v>99</v>
      </c>
      <c r="D49" s="39" t="s">
        <v>207</v>
      </c>
      <c r="E49" s="43"/>
      <c r="F49" s="24"/>
      <c r="G49" s="24"/>
      <c r="H49" s="86">
        <v>0.003</v>
      </c>
      <c r="I49" s="96">
        <f t="shared" si="2"/>
        <v>0</v>
      </c>
      <c r="J49" s="96">
        <f t="shared" si="3"/>
        <v>0</v>
      </c>
      <c r="K49" s="96"/>
      <c r="L49" s="96"/>
      <c r="M49" s="21"/>
      <c r="N49" s="21"/>
      <c r="O49" s="21"/>
      <c r="P49" s="21"/>
      <c r="Q49" s="15"/>
      <c r="R49" s="21"/>
      <c r="S49" s="21"/>
    </row>
    <row r="50" spans="1:19" s="20" customFormat="1" ht="12.75" customHeight="1">
      <c r="A50" s="126" t="s">
        <v>57</v>
      </c>
      <c r="B50" s="59" t="s">
        <v>36</v>
      </c>
      <c r="C50" s="61">
        <v>30</v>
      </c>
      <c r="D50" s="39" t="s">
        <v>17</v>
      </c>
      <c r="E50" s="46" t="s">
        <v>134</v>
      </c>
      <c r="F50" s="24"/>
      <c r="G50" s="78"/>
      <c r="H50" s="87">
        <v>0.98</v>
      </c>
      <c r="I50" s="96">
        <f t="shared" si="2"/>
        <v>0</v>
      </c>
      <c r="J50" s="96">
        <f t="shared" si="3"/>
        <v>0</v>
      </c>
      <c r="K50" s="96">
        <f>SUM(I50:I51)</f>
        <v>0</v>
      </c>
      <c r="L50" s="96">
        <f>SUM(J50:J51)</f>
        <v>0</v>
      </c>
      <c r="M50" s="21"/>
      <c r="N50" s="21"/>
      <c r="O50" s="21"/>
      <c r="P50" s="21"/>
      <c r="Q50" s="21"/>
      <c r="R50" s="21"/>
      <c r="S50" s="21"/>
    </row>
    <row r="51" spans="1:19" s="20" customFormat="1" ht="12.75">
      <c r="A51" s="126"/>
      <c r="B51" s="59" t="s">
        <v>58</v>
      </c>
      <c r="C51" s="61" t="s">
        <v>157</v>
      </c>
      <c r="D51" s="39" t="s">
        <v>156</v>
      </c>
      <c r="E51" s="45"/>
      <c r="F51" s="24"/>
      <c r="G51" s="78"/>
      <c r="H51" s="86">
        <v>0.02</v>
      </c>
      <c r="I51" s="96">
        <f t="shared" si="2"/>
        <v>0</v>
      </c>
      <c r="J51" s="96">
        <f t="shared" si="3"/>
        <v>0</v>
      </c>
      <c r="K51" s="96"/>
      <c r="L51" s="96"/>
      <c r="M51" s="21"/>
      <c r="N51" s="21"/>
      <c r="O51" s="21"/>
      <c r="P51" s="21"/>
      <c r="Q51" s="21"/>
      <c r="R51" s="21"/>
      <c r="S51" s="21"/>
    </row>
    <row r="52" spans="1:19" s="20" customFormat="1" ht="12.75" customHeight="1">
      <c r="A52" s="126" t="s">
        <v>93</v>
      </c>
      <c r="B52" s="60" t="s">
        <v>168</v>
      </c>
      <c r="C52" s="62" t="s">
        <v>94</v>
      </c>
      <c r="D52" s="63" t="s">
        <v>95</v>
      </c>
      <c r="E52" s="46" t="s">
        <v>134</v>
      </c>
      <c r="F52" s="74">
        <v>0</v>
      </c>
      <c r="G52" s="79">
        <v>0</v>
      </c>
      <c r="H52" s="87">
        <v>0.6</v>
      </c>
      <c r="I52" s="96">
        <f t="shared" si="2"/>
        <v>0</v>
      </c>
      <c r="J52" s="96">
        <f t="shared" si="3"/>
        <v>0</v>
      </c>
      <c r="K52" s="96">
        <f>SUM(I52:I54)</f>
        <v>0</v>
      </c>
      <c r="L52" s="96">
        <f>SUM(J52:J54)</f>
        <v>0</v>
      </c>
      <c r="M52" s="21"/>
      <c r="N52" s="21"/>
      <c r="O52" s="21"/>
      <c r="P52" s="21"/>
      <c r="Q52" s="21"/>
      <c r="R52" s="21"/>
      <c r="S52" s="21"/>
    </row>
    <row r="53" spans="1:19" s="20" customFormat="1" ht="12.75">
      <c r="A53" s="126"/>
      <c r="B53" s="59" t="s">
        <v>169</v>
      </c>
      <c r="C53" s="61" t="s">
        <v>96</v>
      </c>
      <c r="D53" s="39" t="s">
        <v>170</v>
      </c>
      <c r="E53" s="45"/>
      <c r="F53" s="24"/>
      <c r="G53" s="78"/>
      <c r="H53" s="86">
        <v>0.2</v>
      </c>
      <c r="I53" s="96">
        <f t="shared" si="2"/>
        <v>0</v>
      </c>
      <c r="J53" s="96">
        <f t="shared" si="3"/>
        <v>0</v>
      </c>
      <c r="K53" s="96"/>
      <c r="L53" s="96"/>
      <c r="M53" s="21"/>
      <c r="N53" s="21"/>
      <c r="O53" s="21"/>
      <c r="P53" s="21"/>
      <c r="Q53" s="21"/>
      <c r="R53" s="21"/>
      <c r="S53" s="21"/>
    </row>
    <row r="54" spans="1:19" s="20" customFormat="1" ht="12.75">
      <c r="A54" s="126"/>
      <c r="B54" s="59" t="s">
        <v>171</v>
      </c>
      <c r="C54" s="61" t="s">
        <v>6</v>
      </c>
      <c r="D54" s="39" t="s">
        <v>97</v>
      </c>
      <c r="E54" s="45"/>
      <c r="F54" s="24"/>
      <c r="G54" s="78"/>
      <c r="H54" s="86">
        <v>0.2</v>
      </c>
      <c r="I54" s="96">
        <f t="shared" si="2"/>
        <v>0</v>
      </c>
      <c r="J54" s="96">
        <f t="shared" si="3"/>
        <v>0</v>
      </c>
      <c r="K54" s="96"/>
      <c r="L54" s="96"/>
      <c r="M54" s="21"/>
      <c r="N54" s="21"/>
      <c r="O54" s="21"/>
      <c r="P54" s="21"/>
      <c r="Q54" s="21"/>
      <c r="R54" s="21"/>
      <c r="S54" s="21"/>
    </row>
    <row r="55" spans="1:19" s="20" customFormat="1" ht="12.75">
      <c r="A55" s="127" t="s">
        <v>16</v>
      </c>
      <c r="B55" s="18" t="s">
        <v>135</v>
      </c>
      <c r="C55" s="18" t="s">
        <v>136</v>
      </c>
      <c r="D55" s="19" t="s">
        <v>137</v>
      </c>
      <c r="E55" s="43"/>
      <c r="F55" s="74">
        <v>0</v>
      </c>
      <c r="G55" s="79">
        <v>0</v>
      </c>
      <c r="H55" s="86">
        <v>0.96</v>
      </c>
      <c r="I55" s="96">
        <f aca="true" t="shared" si="4" ref="I55:I84">F55*H55</f>
        <v>0</v>
      </c>
      <c r="J55" s="96">
        <f aca="true" t="shared" si="5" ref="J55:J84">G55*H55</f>
        <v>0</v>
      </c>
      <c r="K55" s="96">
        <f>SUM(I55:I57)</f>
        <v>0</v>
      </c>
      <c r="L55" s="96">
        <f>SUM(J55:J57)</f>
        <v>0</v>
      </c>
      <c r="M55" s="21"/>
      <c r="N55" s="21"/>
      <c r="O55" s="21"/>
      <c r="P55" s="21"/>
      <c r="Q55" s="21"/>
      <c r="R55" s="21"/>
      <c r="S55" s="21"/>
    </row>
    <row r="56" spans="1:19" s="20" customFormat="1" ht="12.75">
      <c r="A56" s="127"/>
      <c r="B56" s="23" t="s">
        <v>138</v>
      </c>
      <c r="C56" s="65" t="s">
        <v>139</v>
      </c>
      <c r="D56" s="38" t="s">
        <v>140</v>
      </c>
      <c r="E56" s="44" t="s">
        <v>134</v>
      </c>
      <c r="F56" s="24"/>
      <c r="G56" s="78"/>
      <c r="H56" s="87">
        <v>0.03</v>
      </c>
      <c r="I56" s="96">
        <f t="shared" si="4"/>
        <v>0</v>
      </c>
      <c r="J56" s="96">
        <f t="shared" si="5"/>
        <v>0</v>
      </c>
      <c r="K56" s="96"/>
      <c r="L56" s="96"/>
      <c r="M56" s="21"/>
      <c r="N56" s="21"/>
      <c r="O56" s="21"/>
      <c r="P56" s="21"/>
      <c r="Q56" s="21"/>
      <c r="R56" s="21"/>
      <c r="S56" s="21"/>
    </row>
    <row r="57" spans="1:19" s="20" customFormat="1" ht="15" customHeight="1">
      <c r="A57" s="127"/>
      <c r="B57" s="18" t="s">
        <v>141</v>
      </c>
      <c r="C57" s="66" t="s">
        <v>142</v>
      </c>
      <c r="D57" s="19" t="s">
        <v>148</v>
      </c>
      <c r="E57" s="44"/>
      <c r="F57" s="24"/>
      <c r="G57" s="78"/>
      <c r="H57" s="86">
        <v>0.01</v>
      </c>
      <c r="I57" s="96">
        <f t="shared" si="4"/>
        <v>0</v>
      </c>
      <c r="J57" s="96">
        <f t="shared" si="5"/>
        <v>0</v>
      </c>
      <c r="K57" s="96"/>
      <c r="L57" s="96"/>
      <c r="M57" s="21"/>
      <c r="N57" s="21"/>
      <c r="O57" s="21"/>
      <c r="P57" s="21"/>
      <c r="Q57" s="21"/>
      <c r="R57" s="21"/>
      <c r="S57" s="21"/>
    </row>
    <row r="58" spans="1:19" s="20" customFormat="1" ht="12.75">
      <c r="A58" s="127" t="s">
        <v>208</v>
      </c>
      <c r="B58" s="18" t="s">
        <v>209</v>
      </c>
      <c r="C58" s="18" t="s">
        <v>21</v>
      </c>
      <c r="D58" s="19" t="s">
        <v>222</v>
      </c>
      <c r="E58" s="43" t="s">
        <v>134</v>
      </c>
      <c r="F58" s="74">
        <v>0</v>
      </c>
      <c r="G58" s="79">
        <v>0</v>
      </c>
      <c r="H58" s="86">
        <v>0.8</v>
      </c>
      <c r="I58" s="96">
        <f t="shared" si="4"/>
        <v>0</v>
      </c>
      <c r="J58" s="96">
        <f t="shared" si="5"/>
        <v>0</v>
      </c>
      <c r="K58" s="96">
        <f>SUM(I58:I60)</f>
        <v>0</v>
      </c>
      <c r="L58" s="96">
        <f>SUM(J58:J60)</f>
        <v>0</v>
      </c>
      <c r="M58" s="21"/>
      <c r="N58" s="21"/>
      <c r="O58" s="21"/>
      <c r="P58" s="21"/>
      <c r="Q58" s="21"/>
      <c r="R58" s="21"/>
      <c r="S58" s="21"/>
    </row>
    <row r="59" spans="1:19" s="20" customFormat="1" ht="51" customHeight="1">
      <c r="A59" s="127"/>
      <c r="B59" s="23" t="s">
        <v>210</v>
      </c>
      <c r="C59" s="65" t="s">
        <v>212</v>
      </c>
      <c r="D59" s="38" t="s">
        <v>214</v>
      </c>
      <c r="E59" s="44"/>
      <c r="F59" s="24"/>
      <c r="G59" s="78"/>
      <c r="H59" s="87">
        <v>0.1</v>
      </c>
      <c r="I59" s="96">
        <f t="shared" si="4"/>
        <v>0</v>
      </c>
      <c r="J59" s="96">
        <f t="shared" si="5"/>
        <v>0</v>
      </c>
      <c r="K59" s="96"/>
      <c r="L59" s="96"/>
      <c r="M59" s="21"/>
      <c r="N59" s="21"/>
      <c r="O59" s="21"/>
      <c r="P59" s="21"/>
      <c r="Q59" s="21"/>
      <c r="R59" s="21"/>
      <c r="S59" s="21"/>
    </row>
    <row r="60" spans="1:19" s="20" customFormat="1" ht="54" customHeight="1">
      <c r="A60" s="127"/>
      <c r="B60" s="18" t="s">
        <v>211</v>
      </c>
      <c r="C60" s="66" t="s">
        <v>213</v>
      </c>
      <c r="D60" s="19" t="s">
        <v>215</v>
      </c>
      <c r="E60" s="44"/>
      <c r="F60" s="24"/>
      <c r="G60" s="78"/>
      <c r="H60" s="86">
        <v>0.1</v>
      </c>
      <c r="I60" s="96">
        <f t="shared" si="4"/>
        <v>0</v>
      </c>
      <c r="J60" s="96">
        <f t="shared" si="5"/>
        <v>0</v>
      </c>
      <c r="K60" s="96"/>
      <c r="L60" s="96"/>
      <c r="M60" s="21"/>
      <c r="N60" s="21"/>
      <c r="O60" s="21"/>
      <c r="P60" s="21"/>
      <c r="Q60" s="21"/>
      <c r="R60" s="21"/>
      <c r="S60" s="21"/>
    </row>
    <row r="61" spans="1:19" s="20" customFormat="1" ht="12.75">
      <c r="A61" s="127" t="s">
        <v>59</v>
      </c>
      <c r="B61" s="59" t="s">
        <v>174</v>
      </c>
      <c r="C61" s="18" t="s">
        <v>21</v>
      </c>
      <c r="D61" s="19" t="s">
        <v>61</v>
      </c>
      <c r="E61" s="43" t="s">
        <v>134</v>
      </c>
      <c r="F61" s="74">
        <v>0</v>
      </c>
      <c r="G61" s="79">
        <v>0</v>
      </c>
      <c r="H61" s="86">
        <v>0.7</v>
      </c>
      <c r="I61" s="96">
        <f t="shared" si="4"/>
        <v>0</v>
      </c>
      <c r="J61" s="96">
        <f t="shared" si="5"/>
        <v>0</v>
      </c>
      <c r="K61" s="96">
        <f>SUM(I61:I62)</f>
        <v>0</v>
      </c>
      <c r="L61" s="96">
        <f>SUM(J61:J62)</f>
        <v>0</v>
      </c>
      <c r="M61" s="21"/>
      <c r="N61" s="21"/>
      <c r="O61" s="21"/>
      <c r="P61" s="21"/>
      <c r="Q61" s="21"/>
      <c r="R61" s="21"/>
      <c r="S61" s="21"/>
    </row>
    <row r="62" spans="1:19" s="20" customFormat="1" ht="12.75">
      <c r="A62" s="127"/>
      <c r="B62" s="60" t="s">
        <v>175</v>
      </c>
      <c r="C62" s="23" t="s">
        <v>20</v>
      </c>
      <c r="D62" s="38" t="s">
        <v>60</v>
      </c>
      <c r="E62" s="44"/>
      <c r="F62" s="24"/>
      <c r="G62" s="78"/>
      <c r="H62" s="87">
        <v>0.3</v>
      </c>
      <c r="I62" s="96">
        <f t="shared" si="4"/>
        <v>0</v>
      </c>
      <c r="J62" s="96">
        <f t="shared" si="5"/>
        <v>0</v>
      </c>
      <c r="K62" s="96"/>
      <c r="L62" s="96"/>
      <c r="M62" s="21"/>
      <c r="N62" s="21"/>
      <c r="O62" s="21"/>
      <c r="P62" s="21"/>
      <c r="Q62" s="21"/>
      <c r="R62" s="21"/>
      <c r="S62" s="21"/>
    </row>
    <row r="63" spans="1:19" s="20" customFormat="1" ht="15" customHeight="1">
      <c r="A63" s="100" t="s">
        <v>49</v>
      </c>
      <c r="B63" s="18" t="s">
        <v>143</v>
      </c>
      <c r="C63" s="18" t="s">
        <v>21</v>
      </c>
      <c r="D63" s="19" t="s">
        <v>51</v>
      </c>
      <c r="E63" s="43" t="s">
        <v>134</v>
      </c>
      <c r="F63" s="74">
        <v>0</v>
      </c>
      <c r="G63" s="79">
        <v>0</v>
      </c>
      <c r="H63" s="86">
        <v>0.95</v>
      </c>
      <c r="I63" s="96">
        <f t="shared" si="4"/>
        <v>0</v>
      </c>
      <c r="J63" s="96">
        <f t="shared" si="5"/>
        <v>0</v>
      </c>
      <c r="K63" s="96">
        <f>SUM(I63:I64)</f>
        <v>0</v>
      </c>
      <c r="L63" s="96">
        <f>SUM(J63:J64)</f>
        <v>0</v>
      </c>
      <c r="M63" s="21"/>
      <c r="N63" s="21"/>
      <c r="O63" s="21"/>
      <c r="P63" s="21"/>
      <c r="Q63" s="21"/>
      <c r="R63" s="21"/>
      <c r="S63" s="21"/>
    </row>
    <row r="64" spans="1:19" s="20" customFormat="1" ht="15.75" customHeight="1">
      <c r="A64" s="100"/>
      <c r="B64" s="18" t="s">
        <v>50</v>
      </c>
      <c r="C64" s="18" t="s">
        <v>20</v>
      </c>
      <c r="D64" s="19" t="s">
        <v>7</v>
      </c>
      <c r="E64" s="43"/>
      <c r="F64" s="24"/>
      <c r="G64" s="78"/>
      <c r="H64" s="86">
        <v>0.05</v>
      </c>
      <c r="I64" s="96">
        <f t="shared" si="4"/>
        <v>0</v>
      </c>
      <c r="J64" s="96">
        <f t="shared" si="5"/>
        <v>0</v>
      </c>
      <c r="K64" s="96"/>
      <c r="L64" s="96"/>
      <c r="M64" s="21"/>
      <c r="N64" s="21"/>
      <c r="O64" s="21"/>
      <c r="P64" s="21"/>
      <c r="Q64" s="21"/>
      <c r="R64" s="21"/>
      <c r="S64" s="21"/>
    </row>
    <row r="65" spans="1:19" s="20" customFormat="1" ht="15" customHeight="1">
      <c r="A65" s="100" t="s">
        <v>52</v>
      </c>
      <c r="B65" s="18" t="s">
        <v>144</v>
      </c>
      <c r="C65" s="18" t="s">
        <v>21</v>
      </c>
      <c r="D65" s="19" t="s">
        <v>54</v>
      </c>
      <c r="E65" s="43" t="s">
        <v>134</v>
      </c>
      <c r="F65" s="74">
        <v>0</v>
      </c>
      <c r="G65" s="79">
        <v>0</v>
      </c>
      <c r="H65" s="86">
        <v>0.95</v>
      </c>
      <c r="I65" s="96">
        <f t="shared" si="4"/>
        <v>0</v>
      </c>
      <c r="J65" s="96">
        <f t="shared" si="5"/>
        <v>0</v>
      </c>
      <c r="K65" s="96">
        <f>SUM(I65:I66)</f>
        <v>0</v>
      </c>
      <c r="L65" s="96">
        <f>SUM(J65:J66)</f>
        <v>0</v>
      </c>
      <c r="M65" s="21"/>
      <c r="N65" s="21"/>
      <c r="O65" s="21"/>
      <c r="P65" s="21"/>
      <c r="Q65" s="21"/>
      <c r="R65" s="21"/>
      <c r="S65" s="21"/>
    </row>
    <row r="66" spans="1:19" s="20" customFormat="1" ht="15.75" customHeight="1">
      <c r="A66" s="100"/>
      <c r="B66" s="18" t="s">
        <v>53</v>
      </c>
      <c r="C66" s="18" t="s">
        <v>20</v>
      </c>
      <c r="D66" s="19" t="s">
        <v>8</v>
      </c>
      <c r="E66" s="43"/>
      <c r="F66" s="24"/>
      <c r="G66" s="78"/>
      <c r="H66" s="86">
        <v>0.05</v>
      </c>
      <c r="I66" s="96">
        <f t="shared" si="4"/>
        <v>0</v>
      </c>
      <c r="J66" s="96">
        <f t="shared" si="5"/>
        <v>0</v>
      </c>
      <c r="K66" s="96"/>
      <c r="L66" s="96"/>
      <c r="M66" s="21"/>
      <c r="N66" s="21"/>
      <c r="O66" s="21"/>
      <c r="P66" s="21"/>
      <c r="Q66" s="21"/>
      <c r="R66" s="21"/>
      <c r="S66" s="21"/>
    </row>
    <row r="67" spans="1:19" s="20" customFormat="1" ht="15" customHeight="1">
      <c r="A67" s="100" t="s">
        <v>9</v>
      </c>
      <c r="B67" s="18" t="s">
        <v>145</v>
      </c>
      <c r="C67" s="18" t="s">
        <v>21</v>
      </c>
      <c r="D67" s="19" t="s">
        <v>56</v>
      </c>
      <c r="E67" s="43" t="s">
        <v>134</v>
      </c>
      <c r="F67" s="74">
        <v>0</v>
      </c>
      <c r="G67" s="79">
        <v>0</v>
      </c>
      <c r="H67" s="86">
        <v>0.8</v>
      </c>
      <c r="I67" s="96">
        <f t="shared" si="4"/>
        <v>0</v>
      </c>
      <c r="J67" s="96">
        <f t="shared" si="5"/>
        <v>0</v>
      </c>
      <c r="K67" s="96">
        <f>SUM(I67:I68)</f>
        <v>0</v>
      </c>
      <c r="L67" s="96">
        <f>SUM(J67:J68)</f>
        <v>0</v>
      </c>
      <c r="M67" s="21"/>
      <c r="N67" s="21"/>
      <c r="O67" s="21"/>
      <c r="P67" s="21"/>
      <c r="Q67" s="21"/>
      <c r="R67" s="21"/>
      <c r="S67" s="21"/>
    </row>
    <row r="68" spans="1:19" s="20" customFormat="1" ht="12.75">
      <c r="A68" s="100"/>
      <c r="B68" s="18" t="s">
        <v>55</v>
      </c>
      <c r="C68" s="18" t="s">
        <v>20</v>
      </c>
      <c r="D68" s="19" t="s">
        <v>9</v>
      </c>
      <c r="E68" s="43"/>
      <c r="F68" s="24"/>
      <c r="G68" s="78"/>
      <c r="H68" s="86">
        <v>0.2</v>
      </c>
      <c r="I68" s="96">
        <f t="shared" si="4"/>
        <v>0</v>
      </c>
      <c r="J68" s="96">
        <f t="shared" si="5"/>
        <v>0</v>
      </c>
      <c r="K68" s="96"/>
      <c r="L68" s="96"/>
      <c r="M68" s="21"/>
      <c r="N68" s="21"/>
      <c r="O68" s="21"/>
      <c r="P68" s="21"/>
      <c r="Q68" s="21"/>
      <c r="R68" s="21"/>
      <c r="S68" s="21"/>
    </row>
    <row r="69" spans="1:19" s="20" customFormat="1" ht="12.75">
      <c r="A69" s="100" t="s">
        <v>70</v>
      </c>
      <c r="B69" s="18" t="s">
        <v>146</v>
      </c>
      <c r="C69" s="18" t="s">
        <v>21</v>
      </c>
      <c r="D69" s="39" t="s">
        <v>92</v>
      </c>
      <c r="E69" s="46" t="s">
        <v>134</v>
      </c>
      <c r="F69" s="74">
        <v>0</v>
      </c>
      <c r="G69" s="79">
        <v>0</v>
      </c>
      <c r="H69" s="86">
        <v>0.87</v>
      </c>
      <c r="I69" s="96">
        <f t="shared" si="4"/>
        <v>0</v>
      </c>
      <c r="J69" s="96">
        <f t="shared" si="5"/>
        <v>0</v>
      </c>
      <c r="K69" s="96">
        <f>SUM(I69:I76)</f>
        <v>0</v>
      </c>
      <c r="L69" s="96">
        <f>SUM(J69:J76)</f>
        <v>0</v>
      </c>
      <c r="M69" s="21"/>
      <c r="N69" s="21"/>
      <c r="O69" s="21"/>
      <c r="P69" s="21"/>
      <c r="Q69" s="21"/>
      <c r="R69" s="21"/>
      <c r="S69" s="21"/>
    </row>
    <row r="70" spans="1:19" s="20" customFormat="1" ht="12.75">
      <c r="A70" s="100"/>
      <c r="B70" s="18" t="s">
        <v>71</v>
      </c>
      <c r="C70" s="18" t="s">
        <v>72</v>
      </c>
      <c r="D70" s="39" t="s">
        <v>73</v>
      </c>
      <c r="E70" s="46"/>
      <c r="F70" s="24"/>
      <c r="G70" s="78"/>
      <c r="H70" s="86">
        <v>0.025</v>
      </c>
      <c r="I70" s="96">
        <f t="shared" si="4"/>
        <v>0</v>
      </c>
      <c r="J70" s="96">
        <f t="shared" si="5"/>
        <v>0</v>
      </c>
      <c r="K70" s="96"/>
      <c r="L70" s="96"/>
      <c r="M70" s="21"/>
      <c r="N70" s="21"/>
      <c r="O70" s="21"/>
      <c r="P70" s="21"/>
      <c r="Q70" s="21"/>
      <c r="R70" s="21"/>
      <c r="S70" s="21"/>
    </row>
    <row r="71" spans="1:19" s="20" customFormat="1" ht="12.75">
      <c r="A71" s="100"/>
      <c r="B71" s="18" t="s">
        <v>74</v>
      </c>
      <c r="C71" s="18" t="s">
        <v>75</v>
      </c>
      <c r="D71" s="39" t="s">
        <v>76</v>
      </c>
      <c r="E71" s="46"/>
      <c r="F71" s="24"/>
      <c r="G71" s="78"/>
      <c r="H71" s="86">
        <v>0.025</v>
      </c>
      <c r="I71" s="96">
        <f t="shared" si="4"/>
        <v>0</v>
      </c>
      <c r="J71" s="96">
        <f t="shared" si="5"/>
        <v>0</v>
      </c>
      <c r="K71" s="96"/>
      <c r="L71" s="96"/>
      <c r="M71" s="21"/>
      <c r="N71" s="21"/>
      <c r="O71" s="21"/>
      <c r="P71" s="21"/>
      <c r="Q71" s="21"/>
      <c r="R71" s="21"/>
      <c r="S71" s="21"/>
    </row>
    <row r="72" spans="1:19" s="20" customFormat="1" ht="12.75">
      <c r="A72" s="100"/>
      <c r="B72" s="18" t="s">
        <v>77</v>
      </c>
      <c r="C72" s="18" t="s">
        <v>78</v>
      </c>
      <c r="D72" s="39" t="s">
        <v>79</v>
      </c>
      <c r="E72" s="46"/>
      <c r="F72" s="25"/>
      <c r="G72" s="80"/>
      <c r="H72" s="86">
        <v>0.02</v>
      </c>
      <c r="I72" s="96">
        <f t="shared" si="4"/>
        <v>0</v>
      </c>
      <c r="J72" s="96">
        <f t="shared" si="5"/>
        <v>0</v>
      </c>
      <c r="K72" s="96"/>
      <c r="L72" s="96"/>
      <c r="M72" s="21"/>
      <c r="N72" s="21"/>
      <c r="O72" s="21"/>
      <c r="P72" s="21"/>
      <c r="Q72" s="21"/>
      <c r="R72" s="21"/>
      <c r="S72" s="21"/>
    </row>
    <row r="73" spans="1:19" s="20" customFormat="1" ht="25.5">
      <c r="A73" s="100"/>
      <c r="B73" s="18" t="s">
        <v>80</v>
      </c>
      <c r="C73" s="18" t="s">
        <v>81</v>
      </c>
      <c r="D73" s="39" t="s">
        <v>82</v>
      </c>
      <c r="E73" s="46"/>
      <c r="F73" s="25"/>
      <c r="G73" s="80"/>
      <c r="H73" s="86">
        <v>0.02</v>
      </c>
      <c r="I73" s="96">
        <f t="shared" si="4"/>
        <v>0</v>
      </c>
      <c r="J73" s="96">
        <f t="shared" si="5"/>
        <v>0</v>
      </c>
      <c r="K73" s="96"/>
      <c r="L73" s="96"/>
      <c r="M73" s="21"/>
      <c r="N73" s="21"/>
      <c r="O73" s="21"/>
      <c r="P73" s="21"/>
      <c r="Q73" s="21"/>
      <c r="R73" s="21"/>
      <c r="S73" s="21"/>
    </row>
    <row r="74" spans="1:19" s="20" customFormat="1" ht="12.75">
      <c r="A74" s="100"/>
      <c r="B74" s="18" t="s">
        <v>83</v>
      </c>
      <c r="C74" s="18" t="s">
        <v>84</v>
      </c>
      <c r="D74" s="39" t="s">
        <v>85</v>
      </c>
      <c r="E74" s="46"/>
      <c r="F74" s="25"/>
      <c r="G74" s="80"/>
      <c r="H74" s="86">
        <v>0.015</v>
      </c>
      <c r="I74" s="96">
        <f t="shared" si="4"/>
        <v>0</v>
      </c>
      <c r="J74" s="96">
        <f t="shared" si="5"/>
        <v>0</v>
      </c>
      <c r="K74" s="96"/>
      <c r="L74" s="96"/>
      <c r="M74" s="21"/>
      <c r="N74" s="21"/>
      <c r="O74" s="21"/>
      <c r="P74" s="21"/>
      <c r="Q74" s="21"/>
      <c r="R74" s="21"/>
      <c r="S74" s="21"/>
    </row>
    <row r="75" spans="1:19" s="20" customFormat="1" ht="12.75">
      <c r="A75" s="100"/>
      <c r="B75" s="18" t="s">
        <v>86</v>
      </c>
      <c r="C75" s="18" t="s">
        <v>87</v>
      </c>
      <c r="D75" s="39" t="s">
        <v>88</v>
      </c>
      <c r="E75" s="46"/>
      <c r="F75" s="25"/>
      <c r="G75" s="80"/>
      <c r="H75" s="86">
        <v>0.015</v>
      </c>
      <c r="I75" s="96">
        <f t="shared" si="4"/>
        <v>0</v>
      </c>
      <c r="J75" s="96">
        <f t="shared" si="5"/>
        <v>0</v>
      </c>
      <c r="K75" s="96"/>
      <c r="L75" s="96"/>
      <c r="M75" s="21"/>
      <c r="N75" s="21"/>
      <c r="O75" s="21"/>
      <c r="P75" s="21"/>
      <c r="Q75" s="21"/>
      <c r="R75" s="21"/>
      <c r="S75" s="21"/>
    </row>
    <row r="76" spans="1:19" s="20" customFormat="1" ht="12.75">
      <c r="A76" s="100"/>
      <c r="B76" s="18" t="s">
        <v>89</v>
      </c>
      <c r="C76" s="18" t="s">
        <v>90</v>
      </c>
      <c r="D76" s="39" t="s">
        <v>91</v>
      </c>
      <c r="E76" s="46"/>
      <c r="F76" s="25"/>
      <c r="G76" s="80"/>
      <c r="H76" s="86">
        <v>0.01</v>
      </c>
      <c r="I76" s="96">
        <f t="shared" si="4"/>
        <v>0</v>
      </c>
      <c r="J76" s="96">
        <f t="shared" si="5"/>
        <v>0</v>
      </c>
      <c r="K76" s="96"/>
      <c r="L76" s="96"/>
      <c r="M76" s="21"/>
      <c r="N76" s="21"/>
      <c r="O76" s="21"/>
      <c r="P76" s="21"/>
      <c r="Q76" s="21"/>
      <c r="R76" s="21"/>
      <c r="S76" s="21"/>
    </row>
    <row r="77" spans="1:19" s="20" customFormat="1" ht="12.75">
      <c r="A77" s="138" t="s">
        <v>160</v>
      </c>
      <c r="B77" s="60" t="s">
        <v>161</v>
      </c>
      <c r="C77" s="62" t="s">
        <v>21</v>
      </c>
      <c r="D77" s="63" t="s">
        <v>162</v>
      </c>
      <c r="E77" s="45" t="s">
        <v>134</v>
      </c>
      <c r="F77" s="75">
        <v>0</v>
      </c>
      <c r="G77" s="81">
        <v>0</v>
      </c>
      <c r="H77" s="87">
        <v>0.9</v>
      </c>
      <c r="I77" s="96">
        <f t="shared" si="4"/>
        <v>0</v>
      </c>
      <c r="J77" s="96">
        <f t="shared" si="5"/>
        <v>0</v>
      </c>
      <c r="K77" s="96">
        <f>SUM(I77:I79)</f>
        <v>0</v>
      </c>
      <c r="L77" s="96">
        <f>SUM(J77:J79)</f>
        <v>0</v>
      </c>
      <c r="M77" s="21"/>
      <c r="N77" s="21"/>
      <c r="O77" s="21"/>
      <c r="P77" s="21"/>
      <c r="Q77" s="21"/>
      <c r="R77" s="21"/>
      <c r="S77" s="21"/>
    </row>
    <row r="78" spans="1:19" s="20" customFormat="1" ht="25.5">
      <c r="A78" s="126"/>
      <c r="B78" s="59" t="s">
        <v>163</v>
      </c>
      <c r="C78" s="61" t="s">
        <v>94</v>
      </c>
      <c r="D78" s="39" t="s">
        <v>172</v>
      </c>
      <c r="E78" s="45"/>
      <c r="F78" s="24"/>
      <c r="G78" s="78"/>
      <c r="H78" s="86">
        <v>0.07</v>
      </c>
      <c r="I78" s="96">
        <f t="shared" si="4"/>
        <v>0</v>
      </c>
      <c r="J78" s="96">
        <f t="shared" si="5"/>
        <v>0</v>
      </c>
      <c r="K78" s="96"/>
      <c r="L78" s="96"/>
      <c r="M78" s="21"/>
      <c r="N78" s="21"/>
      <c r="O78" s="21"/>
      <c r="P78" s="21"/>
      <c r="Q78" s="21"/>
      <c r="R78" s="21"/>
      <c r="S78" s="21"/>
    </row>
    <row r="79" spans="1:19" s="20" customFormat="1" ht="25.5">
      <c r="A79" s="126"/>
      <c r="B79" s="59" t="s">
        <v>164</v>
      </c>
      <c r="C79" s="61" t="s">
        <v>6</v>
      </c>
      <c r="D79" s="39" t="s">
        <v>173</v>
      </c>
      <c r="E79" s="45"/>
      <c r="F79" s="24"/>
      <c r="G79" s="78"/>
      <c r="H79" s="86">
        <v>0.03</v>
      </c>
      <c r="I79" s="96">
        <f t="shared" si="4"/>
        <v>0</v>
      </c>
      <c r="J79" s="96">
        <f t="shared" si="5"/>
        <v>0</v>
      </c>
      <c r="K79" s="96"/>
      <c r="L79" s="96"/>
      <c r="M79" s="21"/>
      <c r="N79" s="21"/>
      <c r="O79" s="21"/>
      <c r="P79" s="21"/>
      <c r="Q79" s="21"/>
      <c r="R79" s="21"/>
      <c r="S79" s="21"/>
    </row>
    <row r="80" spans="1:19" s="20" customFormat="1" ht="15" customHeight="1">
      <c r="A80" s="100" t="s">
        <v>104</v>
      </c>
      <c r="B80" s="18" t="s">
        <v>105</v>
      </c>
      <c r="C80" s="18" t="s">
        <v>21</v>
      </c>
      <c r="D80" s="19" t="s">
        <v>106</v>
      </c>
      <c r="E80" s="43"/>
      <c r="F80" s="75">
        <v>0</v>
      </c>
      <c r="G80" s="81">
        <v>0</v>
      </c>
      <c r="H80" s="86">
        <v>0.3</v>
      </c>
      <c r="I80" s="96">
        <f t="shared" si="4"/>
        <v>0</v>
      </c>
      <c r="J80" s="96">
        <f t="shared" si="5"/>
        <v>0</v>
      </c>
      <c r="K80" s="96">
        <f>SUM(I80:I82)</f>
        <v>0</v>
      </c>
      <c r="L80" s="96">
        <f>SUM(J80:J82)</f>
        <v>0</v>
      </c>
      <c r="M80" s="21"/>
      <c r="N80" s="21"/>
      <c r="O80" s="21"/>
      <c r="P80" s="21"/>
      <c r="Q80" s="21"/>
      <c r="R80" s="21"/>
      <c r="S80" s="21"/>
    </row>
    <row r="81" spans="1:19" s="20" customFormat="1" ht="12.75">
      <c r="A81" s="100"/>
      <c r="B81" s="18" t="s">
        <v>19</v>
      </c>
      <c r="C81" s="18" t="s">
        <v>94</v>
      </c>
      <c r="D81" s="19" t="s">
        <v>107</v>
      </c>
      <c r="E81" s="43" t="s">
        <v>134</v>
      </c>
      <c r="F81" s="25"/>
      <c r="G81" s="80"/>
      <c r="H81" s="86">
        <v>0.6</v>
      </c>
      <c r="I81" s="96">
        <f>F81*H81</f>
        <v>0</v>
      </c>
      <c r="J81" s="96">
        <f>G81*H81</f>
        <v>0</v>
      </c>
      <c r="K81" s="96"/>
      <c r="L81" s="96"/>
      <c r="M81" s="21"/>
      <c r="N81" s="21"/>
      <c r="O81" s="21"/>
      <c r="P81" s="21"/>
      <c r="Q81" s="21"/>
      <c r="R81" s="21"/>
      <c r="S81" s="21"/>
    </row>
    <row r="82" spans="1:19" s="20" customFormat="1" ht="63.75">
      <c r="A82" s="100"/>
      <c r="B82" s="18" t="s">
        <v>22</v>
      </c>
      <c r="C82" s="18" t="s">
        <v>108</v>
      </c>
      <c r="D82" s="19" t="s">
        <v>109</v>
      </c>
      <c r="E82" s="43"/>
      <c r="F82" s="25"/>
      <c r="G82" s="80"/>
      <c r="H82" s="86">
        <v>0.1</v>
      </c>
      <c r="I82" s="96">
        <f t="shared" si="4"/>
        <v>0</v>
      </c>
      <c r="J82" s="96">
        <f t="shared" si="5"/>
        <v>0</v>
      </c>
      <c r="K82" s="96"/>
      <c r="L82" s="96"/>
      <c r="M82" s="21"/>
      <c r="N82" s="21"/>
      <c r="O82" s="21"/>
      <c r="P82" s="21"/>
      <c r="Q82" s="21"/>
      <c r="R82" s="21"/>
      <c r="S82" s="21"/>
    </row>
    <row r="83" spans="1:19" s="20" customFormat="1" ht="12.75">
      <c r="A83" s="100" t="s">
        <v>23</v>
      </c>
      <c r="B83" s="47" t="s">
        <v>147</v>
      </c>
      <c r="C83" s="47" t="s">
        <v>21</v>
      </c>
      <c r="D83" s="48" t="s">
        <v>66</v>
      </c>
      <c r="E83" s="49" t="s">
        <v>134</v>
      </c>
      <c r="F83" s="76">
        <v>0</v>
      </c>
      <c r="G83" s="82">
        <v>0</v>
      </c>
      <c r="H83" s="86">
        <v>0.55</v>
      </c>
      <c r="I83" s="96">
        <f t="shared" si="4"/>
        <v>0</v>
      </c>
      <c r="J83" s="96">
        <f t="shared" si="5"/>
        <v>0</v>
      </c>
      <c r="K83" s="96">
        <f>SUM(I83:I84)</f>
        <v>0</v>
      </c>
      <c r="L83" s="96">
        <f>SUM(J83:J84)</f>
        <v>0</v>
      </c>
      <c r="M83" s="21"/>
      <c r="N83" s="21"/>
      <c r="O83" s="21"/>
      <c r="P83" s="21"/>
      <c r="Q83" s="21"/>
      <c r="R83" s="21"/>
      <c r="S83" s="21"/>
    </row>
    <row r="84" spans="1:98" s="40" customFormat="1" ht="63.75">
      <c r="A84" s="101"/>
      <c r="B84" s="22" t="s">
        <v>24</v>
      </c>
      <c r="C84" s="22" t="s">
        <v>20</v>
      </c>
      <c r="D84" s="50" t="s">
        <v>65</v>
      </c>
      <c r="E84" s="51"/>
      <c r="F84" s="64"/>
      <c r="G84" s="83"/>
      <c r="H84" s="88">
        <v>0.45</v>
      </c>
      <c r="I84" s="96">
        <f t="shared" si="4"/>
        <v>0</v>
      </c>
      <c r="J84" s="96">
        <f t="shared" si="5"/>
        <v>0</v>
      </c>
      <c r="K84" s="96"/>
      <c r="L84" s="96"/>
      <c r="M84" s="21"/>
      <c r="N84" s="21"/>
      <c r="O84" s="21"/>
      <c r="P84" s="21"/>
      <c r="Q84" s="21"/>
      <c r="R84" s="21"/>
      <c r="S84" s="21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</row>
    <row r="85" spans="2:10" ht="13.5" thickBot="1">
      <c r="B85" s="27"/>
      <c r="C85" s="27"/>
      <c r="D85" s="27"/>
      <c r="E85" s="27"/>
      <c r="F85" s="27"/>
      <c r="G85" s="27"/>
      <c r="H85" s="27"/>
      <c r="I85" s="28"/>
      <c r="J85" s="29"/>
    </row>
    <row r="86" spans="4:7" s="27" customFormat="1" ht="14.25" customHeight="1" thickBot="1">
      <c r="D86" s="73" t="s">
        <v>223</v>
      </c>
      <c r="E86" s="42"/>
      <c r="F86" s="132">
        <f>ROUND(G92,3)</f>
        <v>0</v>
      </c>
      <c r="G86" s="133"/>
    </row>
    <row r="87" s="27" customFormat="1" ht="4.5" customHeight="1"/>
    <row r="88" spans="4:8" s="27" customFormat="1" ht="39" customHeight="1">
      <c r="D88" s="99" t="s">
        <v>224</v>
      </c>
      <c r="E88" s="99"/>
      <c r="F88" s="99"/>
      <c r="G88" s="99"/>
      <c r="H88" s="99"/>
    </row>
    <row r="89" spans="4:23" s="27" customFormat="1" ht="12.75">
      <c r="D89" s="27" t="s">
        <v>230</v>
      </c>
      <c r="E89" s="30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</row>
    <row r="90" spans="1:14" s="2" customFormat="1" ht="13.5" customHeight="1" hidden="1">
      <c r="A90" s="1"/>
      <c r="B90" s="1"/>
      <c r="C90" s="1"/>
      <c r="F90" s="1" t="s">
        <v>62</v>
      </c>
      <c r="G90" s="3">
        <v>12</v>
      </c>
      <c r="H90" s="3"/>
      <c r="I90" s="4"/>
      <c r="J90" s="4"/>
      <c r="K90" s="5"/>
      <c r="L90" s="6"/>
      <c r="M90" s="7"/>
      <c r="N90" s="3"/>
    </row>
    <row r="91" spans="3:25" s="8" customFormat="1" ht="12" customHeight="1" hidden="1">
      <c r="C91" s="9"/>
      <c r="F91" s="9" t="s">
        <v>63</v>
      </c>
      <c r="G91" s="77">
        <f>SUM(K16:K84)*$H$15</f>
        <v>0</v>
      </c>
      <c r="H91" s="77">
        <f>SUM(L16:L84)*$H$15</f>
        <v>0</v>
      </c>
      <c r="I91" s="11"/>
      <c r="J91" s="11"/>
      <c r="K91" s="12"/>
      <c r="L91" s="13"/>
      <c r="M91" s="14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3:25" s="8" customFormat="1" ht="12" customHeight="1" hidden="1">
      <c r="C92" s="9"/>
      <c r="F92" s="9" t="s">
        <v>64</v>
      </c>
      <c r="G92" s="77">
        <f>(G91*G90+H91)/G90</f>
        <v>0</v>
      </c>
      <c r="H92" s="77"/>
      <c r="I92" s="11"/>
      <c r="J92" s="11"/>
      <c r="K92" s="12"/>
      <c r="L92" s="13"/>
      <c r="M92" s="14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</sheetData>
  <sheetProtection password="FB4F" sheet="1" objects="1" scenarios="1" selectLockedCells="1"/>
  <mergeCells count="40">
    <mergeCell ref="A6:B6"/>
    <mergeCell ref="A7:B7"/>
    <mergeCell ref="A8:B8"/>
    <mergeCell ref="A2:B2"/>
    <mergeCell ref="A3:B3"/>
    <mergeCell ref="A4:B4"/>
    <mergeCell ref="A5:B5"/>
    <mergeCell ref="F86:G86"/>
    <mergeCell ref="F13:G13"/>
    <mergeCell ref="A50:A51"/>
    <mergeCell ref="E13:E15"/>
    <mergeCell ref="A67:A68"/>
    <mergeCell ref="A77:A79"/>
    <mergeCell ref="A80:A82"/>
    <mergeCell ref="A63:A64"/>
    <mergeCell ref="A65:A66"/>
    <mergeCell ref="A69:A76"/>
    <mergeCell ref="K13:L13"/>
    <mergeCell ref="A52:A54"/>
    <mergeCell ref="A61:A62"/>
    <mergeCell ref="A58:A60"/>
    <mergeCell ref="F14:G14"/>
    <mergeCell ref="A55:A57"/>
    <mergeCell ref="K14:L14"/>
    <mergeCell ref="C9:G9"/>
    <mergeCell ref="I13:J13"/>
    <mergeCell ref="A10:B10"/>
    <mergeCell ref="A16:A49"/>
    <mergeCell ref="A9:B9"/>
    <mergeCell ref="I14:J14"/>
    <mergeCell ref="D88:H88"/>
    <mergeCell ref="A83:A84"/>
    <mergeCell ref="C2:G2"/>
    <mergeCell ref="C3:G3"/>
    <mergeCell ref="C4:G4"/>
    <mergeCell ref="C5:G5"/>
    <mergeCell ref="C6:G6"/>
    <mergeCell ref="C7:G7"/>
    <mergeCell ref="C8:G8"/>
    <mergeCell ref="C10:G10"/>
  </mergeCells>
  <dataValidations count="2">
    <dataValidation type="custom" allowBlank="1" showInputMessage="1" showErrorMessage="1" sqref="C10">
      <formula1>IF(ISNUMBER(C10),AND(C10=ROUND(C10,0),C10&gt;0,C10&lt;=F10),FALSE)</formula1>
    </dataValidation>
    <dataValidation type="custom" operator="greaterThanOrEqual" allowBlank="1" showInputMessage="1" showErrorMessage="1" errorTitle="Chybně zadaná cena" error="Cena je desetinné číslo větší nebo rovné 0 s tím, že nesmí obsahovat více než 3 desetinná místa." sqref="F16:G84">
      <formula1>IF(ISNUMBER(F16),AND(F16=ROUND(F16,3),F16&gt;=0),FALSE)</formula1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8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stepnicka</cp:lastModifiedBy>
  <cp:lastPrinted>2011-09-05T10:13:23Z</cp:lastPrinted>
  <dcterms:created xsi:type="dcterms:W3CDTF">2007-02-09T11:41:11Z</dcterms:created>
  <dcterms:modified xsi:type="dcterms:W3CDTF">2011-11-04T13:46:33Z</dcterms:modified>
  <cp:category/>
  <cp:version/>
  <cp:contentType/>
  <cp:contentStatus/>
</cp:coreProperties>
</file>