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40" windowWidth="20970" windowHeight="6900" tabRatio="787" activeTab="0"/>
  </bookViews>
  <sheets>
    <sheet name="KL" sheetId="1" r:id="rId1"/>
  </sheets>
  <externalReferences>
    <externalReference r:id="rId4"/>
  </externalReferences>
  <definedNames>
    <definedName name="_Hlk152817202_1">#REF!</definedName>
    <definedName name="_Toc121813704_1">#REF!</definedName>
    <definedName name="_Toc122420502_1">#REF!</definedName>
    <definedName name="_Toc122420503_1">#REF!</definedName>
    <definedName name="_Toc122420504_1">#REF!</definedName>
    <definedName name="_Toc122420505_1">#REF!</definedName>
    <definedName name="_Toc122420506_1">#REF!</definedName>
    <definedName name="_Toc122495470_1">#REF!</definedName>
    <definedName name="ceny">#REF!</definedName>
    <definedName name="HUKU">'[1]Služby KIVS'!$A$1</definedName>
    <definedName name="KL_vstupy">'KL'!#REF!,'KL'!$F$18:$I$22,'KL'!$F$25:$I$29,'KL'!#REF!,'KL'!#REF!,'KL'!$F$39:$I$40,'KL'!$F$41:$I$41,'KL'!$F$49:$I$49,'KL'!#REF!,'KL'!#REF!,'KL'!#REF!</definedName>
    <definedName name="obdobi">#REF!</definedName>
    <definedName name="OLE_LINK1_1">#REF!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<sst xmlns="http://schemas.openxmlformats.org/spreadsheetml/2006/main" count="200" uniqueCount="135">
  <si>
    <t>ID služby</t>
  </si>
  <si>
    <t>2 Mbit/s</t>
  </si>
  <si>
    <t>Základní parametry</t>
  </si>
  <si>
    <t>Koeficienty četnosti</t>
  </si>
  <si>
    <t>Koeficienty a ceny dle minimální doby používání služby</t>
  </si>
  <si>
    <t>Minimální doba používání služby (měsíce</t>
  </si>
  <si>
    <t>Koeficient předpokládané průměrně používané služby</t>
  </si>
  <si>
    <t>Započtení vlivu minimální doby využívání služby</t>
  </si>
  <si>
    <t>Měsíční cena s rozpočítaným zřizovacím poplatkem</t>
  </si>
  <si>
    <t>Doplňkové parametry</t>
  </si>
  <si>
    <t>Definice služby</t>
  </si>
  <si>
    <t>Parametr</t>
  </si>
  <si>
    <t>Výchozí</t>
  </si>
  <si>
    <t>x</t>
  </si>
  <si>
    <t>1 Mbit/s</t>
  </si>
  <si>
    <t>SLA1</t>
  </si>
  <si>
    <t>SLA2</t>
  </si>
  <si>
    <t>SLA3</t>
  </si>
  <si>
    <t>Dostupnost</t>
  </si>
  <si>
    <t>Služba s garantovanou dostupností celého EVC 99,00%</t>
  </si>
  <si>
    <t>Služba s garantovanou dostupností celého EVC 99,50%</t>
  </si>
  <si>
    <t>Služba s garantovanou dostupností celého EVC 99,90%</t>
  </si>
  <si>
    <t>Služba s garantovanou šířkou pásma 1 Mbit/s</t>
  </si>
  <si>
    <t>Služba s garantovanou šířkou pásma 2 Mbit/s</t>
  </si>
  <si>
    <t>Ne</t>
  </si>
  <si>
    <t>Ano</t>
  </si>
  <si>
    <t>ZKS007</t>
  </si>
  <si>
    <t>FR</t>
  </si>
  <si>
    <t>Permanentní virtuální kanály FR</t>
  </si>
  <si>
    <t>Služba poskytuje možnost propojení dvou a více lokalit s využitím virtuálních kanálů definovaných v prostředí Frame Relay a umožňující vzájemnou spolupráci s ATM podle standardu FRF.8</t>
  </si>
  <si>
    <t>Samostatné subjekty s více lokalitami typicky provozující svou vlastní datovou síť</t>
  </si>
  <si>
    <t>Seznam míst definovaný adresami budov a místnostmi</t>
  </si>
  <si>
    <t>Online SLA Monitoring na Webu</t>
  </si>
  <si>
    <t>ZON1</t>
  </si>
  <si>
    <t>Šířka pásma</t>
  </si>
  <si>
    <t>P128k</t>
  </si>
  <si>
    <t>128 kbit/s</t>
  </si>
  <si>
    <t>P192k</t>
  </si>
  <si>
    <t>192 kbit/s</t>
  </si>
  <si>
    <t>P256k</t>
  </si>
  <si>
    <t>256 kbit/s</t>
  </si>
  <si>
    <t>P384k</t>
  </si>
  <si>
    <t>384 kbit/s</t>
  </si>
  <si>
    <t>P512k</t>
  </si>
  <si>
    <t>512 kbit/s</t>
  </si>
  <si>
    <t>P768k</t>
  </si>
  <si>
    <t>768 kbit/s</t>
  </si>
  <si>
    <t>P1M</t>
  </si>
  <si>
    <t>P2M</t>
  </si>
  <si>
    <t>Služba s garantovanou šířkou pásma 128 Kbit/s</t>
  </si>
  <si>
    <t>Služba s garantovanou šířkou pásma 192 Mbit/s</t>
  </si>
  <si>
    <t>Služba s garantovanou šířkou pásma 256 Mbit/s</t>
  </si>
  <si>
    <t>Služba s garantovanou šířkou pásma 384 Mbit/s</t>
  </si>
  <si>
    <t>Služba s garantovanou šířkou pásma 512 Mbit/s</t>
  </si>
  <si>
    <t>Služba s garantovanou šířkou pásma 768 Mbit/s</t>
  </si>
  <si>
    <t>CIR</t>
  </si>
  <si>
    <t>E128k</t>
  </si>
  <si>
    <t>E192k</t>
  </si>
  <si>
    <t>E256k</t>
  </si>
  <si>
    <t>E384k</t>
  </si>
  <si>
    <t>E512k</t>
  </si>
  <si>
    <t>E768k</t>
  </si>
  <si>
    <t>E1M</t>
  </si>
  <si>
    <t>E2M</t>
  </si>
  <si>
    <t>Služba s CIR 128 Kbit/s</t>
  </si>
  <si>
    <t>Služba s CIR 192 Mbit/s</t>
  </si>
  <si>
    <t>Služba s CIR 256 Mbit/s</t>
  </si>
  <si>
    <t>Služba s CIR 384 Mbit/s</t>
  </si>
  <si>
    <t>Služba s CIR 512 Mbit/s</t>
  </si>
  <si>
    <t>Služba s CIR 768 Mbit/s</t>
  </si>
  <si>
    <t>Služba s CIR 1 Mbit/s</t>
  </si>
  <si>
    <t>Služba s CIR 2 Mbit/s</t>
  </si>
  <si>
    <t>V.35</t>
  </si>
  <si>
    <t>X.21</t>
  </si>
  <si>
    <t>G.703</t>
  </si>
  <si>
    <t>Online monitoring</t>
  </si>
  <si>
    <t>Služba s online monitoringem SLA na webu</t>
  </si>
  <si>
    <t>OM0</t>
  </si>
  <si>
    <t>OM1</t>
  </si>
  <si>
    <t>méně než
24 měsíců</t>
  </si>
  <si>
    <t>24 měsíců
a více</t>
  </si>
  <si>
    <t>do 24 měsíců</t>
  </si>
  <si>
    <t>24 měsíců a více</t>
  </si>
  <si>
    <t>ZON0</t>
  </si>
  <si>
    <t>Zónování bodu A</t>
  </si>
  <si>
    <t>Zónování bodu B</t>
  </si>
  <si>
    <t>Rozhraní B</t>
  </si>
  <si>
    <t>Bez</t>
  </si>
  <si>
    <t>Rozhraní A</t>
  </si>
  <si>
    <t>RAV35</t>
  </si>
  <si>
    <t>RAX21</t>
  </si>
  <si>
    <t>RAG703</t>
  </si>
  <si>
    <t>RB0</t>
  </si>
  <si>
    <t>RBV35</t>
  </si>
  <si>
    <t>RBX21</t>
  </si>
  <si>
    <t>RBG703</t>
  </si>
  <si>
    <t>Služba je v místě A zakončena rozhraním V.35 pro rychlosti 128 kbps – 2 Mbps, Frame Relay</t>
  </si>
  <si>
    <t>Služba je v místě A zakončena rozhraním X.21 pro rychlosti 128 kbps – 2 Mbps, Frame Relay</t>
  </si>
  <si>
    <t>Služba je v místě A zakončena rozhraním G.703 pro rychlosti 2 Mbps</t>
  </si>
  <si>
    <t>Služba je v místě B zakončena na rozhraní jiného okruhu nebo je zakončen u operátora</t>
  </si>
  <si>
    <t>Služba je v místě B zakončena rozhraním V.35 pro rychlosti 128 kbps – 2 Mbps, Frame Relay</t>
  </si>
  <si>
    <t>Služba je v místě B zakončena rozhraním X.21 pro rychlosti 128 kbps – 2 Mbps, Frame Relay</t>
  </si>
  <si>
    <t>Služba je v místě B zakončena rozhraním G.703 pro rychlosti 2 Mbps</t>
  </si>
  <si>
    <t>Služba bez online monitoringu SLA na webu</t>
  </si>
  <si>
    <t>Kód varianty parametru</t>
  </si>
  <si>
    <t>Hodnota varianty parametru</t>
  </si>
  <si>
    <t>Popis varianty parametru</t>
  </si>
  <si>
    <t>Poměrná cena služby pro hodnocení:</t>
  </si>
  <si>
    <t>Poměrná cena služby pro hodnocení zohledňuje všechny cenové koeficienty, doplňkové ceny i míru používání jednotlivých variant služby.
Poměrná cena služby pro hodnocení je určena jako měsíční poměrná cena služby a kalkulována váženě na dobu užívání 12 měsíců pro pásmo minimální doby používání služby do 24 měsíců a 24 měsíců pro pásmo minimální doby používání služby 24 měsíců a více.</t>
  </si>
  <si>
    <t>Ceny za výchozí profil základu služby</t>
  </si>
  <si>
    <t>Ceny dle minimální doby používání služby</t>
  </si>
  <si>
    <t>ZK</t>
  </si>
  <si>
    <t>ZO</t>
  </si>
  <si>
    <t>ZJ</t>
  </si>
  <si>
    <t>Koncový bod A se nachází na území bývalého okresního města</t>
  </si>
  <si>
    <t xml:space="preserve">Koncový bod A se nachází mimo území Hlavního města Prahy, krajského města  nebo okresního města </t>
  </si>
  <si>
    <t xml:space="preserve">Koncový bod A se nachází na území Hlavního města Prahy nebo krajského města </t>
  </si>
  <si>
    <t>Měsíční
paušál</t>
  </si>
  <si>
    <t>Instalační
poplatek</t>
  </si>
  <si>
    <t>Vážené doplňkové ceny variant</t>
  </si>
  <si>
    <t>Vážené  doplňkové ceny parametrů</t>
  </si>
  <si>
    <t>Vážené cenové koeficienty variant</t>
  </si>
  <si>
    <t>Vážené cenové koeficienty parametrů</t>
  </si>
  <si>
    <t>Kód služby</t>
  </si>
  <si>
    <t>Název služby</t>
  </si>
  <si>
    <t>Popis služby</t>
  </si>
  <si>
    <t>Typické vnější cílové skupiny</t>
  </si>
  <si>
    <t>Lokalizace</t>
  </si>
  <si>
    <t>Dohližitelnost služby</t>
  </si>
  <si>
    <t>Funkčnost je podmíněna službami</t>
  </si>
  <si>
    <t>Nejvýše přípustná doba zavedení služby
(v kalendářních dnech)</t>
  </si>
  <si>
    <t>ZON2</t>
  </si>
  <si>
    <t xml:space="preserve">Koncový bod B se nachází na území Hlavního města Prahy nebo krajského města </t>
  </si>
  <si>
    <t>Koncový bod B se nachází na území bývalého okresního města</t>
  </si>
  <si>
    <t xml:space="preserve">Koncový bod B se nachází mimo území Hlavního města Prahy, krajského města  nebo okresního města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</si>
</sst>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%"/>
    <numFmt numFmtId="167" formatCode="0.0000"/>
    <numFmt numFmtId="168" formatCode="#,##0.00&quot;      &quot;;\-#,##0.00&quot;      &quot;;&quot; -&quot;#&quot;      &quot;;@\ "/>
    <numFmt numFmtId="169" formatCode="#,##0.00&quot; Kč &quot;;\-#,##0.00&quot; Kč &quot;;&quot; -&quot;#&quot; Kč &quot;;@\ "/>
    <numFmt numFmtId="170" formatCode="#,##0.00\ &quot;Kč&quot;"/>
    <numFmt numFmtId="171" formatCode="0.000"/>
    <numFmt numFmtId="172" formatCode="hh:mm"/>
    <numFmt numFmtId="173" formatCode="_-* #,##0.000\ &quot;Kč&quot;_-;\-* #,##0.000\ &quot;Kč&quot;_-;_-* &quot;-&quot;???\ &quot;Kč&quot;_-;_-@_-"/>
    <numFmt numFmtId="174" formatCode="#,##0.000_ ;\-#,##0.000\ "/>
    <numFmt numFmtId="175" formatCode="#,##0.000"/>
    <numFmt numFmtId="176" formatCode="0.0000000"/>
    <numFmt numFmtId="177" formatCode="0.00000000"/>
    <numFmt numFmtId="178" formatCode="0.000000000"/>
    <numFmt numFmtId="179" formatCode="0.000000"/>
    <numFmt numFmtId="180" formatCode="#,###,###,##0.000\ &quot;Kč&quot;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0"/>
    </font>
    <font>
      <strike/>
      <sz val="10"/>
      <name val="Arial"/>
      <family val="2"/>
    </font>
    <font>
      <sz val="10"/>
      <name val="Helv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hair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7" borderId="5" applyNumberFormat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 hidden="1"/>
    </xf>
    <xf numFmtId="171" fontId="0" fillId="18" borderId="10" xfId="15" applyNumberFormat="1" applyFont="1" applyFill="1" applyBorder="1" applyAlignment="1" applyProtection="1">
      <alignment horizontal="center" vertical="top" wrapText="1"/>
      <protection locked="0"/>
    </xf>
    <xf numFmtId="171" fontId="0" fillId="18" borderId="11" xfId="15" applyNumberFormat="1" applyFont="1" applyFill="1" applyBorder="1" applyAlignment="1" applyProtection="1">
      <alignment horizontal="center" vertical="top" wrapText="1"/>
      <protection locked="0"/>
    </xf>
    <xf numFmtId="0" fontId="0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167" fontId="1" fillId="19" borderId="12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1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15" applyFont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171" fontId="0" fillId="20" borderId="14" xfId="43" applyNumberFormat="1" applyFont="1" applyFill="1" applyBorder="1" applyAlignment="1" applyProtection="1">
      <alignment horizontal="center" vertical="top" wrapText="1"/>
      <protection hidden="1"/>
    </xf>
    <xf numFmtId="0" fontId="0" fillId="0" borderId="12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24" fillId="0" borderId="0" xfId="0" applyFont="1" applyBorder="1" applyAlignment="1" applyProtection="1">
      <alignment vertical="top" wrapText="1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1" fillId="0" borderId="15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21" borderId="15" xfId="0" applyFont="1" applyFill="1" applyBorder="1" applyAlignment="1" applyProtection="1">
      <alignment horizontal="left" vertical="top"/>
      <protection hidden="1"/>
    </xf>
    <xf numFmtId="0" fontId="1" fillId="21" borderId="0" xfId="0" applyFont="1" applyFill="1" applyBorder="1" applyAlignment="1" applyProtection="1">
      <alignment horizontal="left" vertical="top" wrapText="1"/>
      <protection hidden="1"/>
    </xf>
    <xf numFmtId="0" fontId="1" fillId="22" borderId="16" xfId="0" applyFont="1" applyFill="1" applyBorder="1" applyAlignment="1" applyProtection="1">
      <alignment vertical="top" wrapText="1"/>
      <protection hidden="1"/>
    </xf>
    <xf numFmtId="0" fontId="1" fillId="22" borderId="17" xfId="0" applyFont="1" applyFill="1" applyBorder="1" applyAlignment="1" applyProtection="1">
      <alignment vertical="top" wrapText="1"/>
      <protection hidden="1"/>
    </xf>
    <xf numFmtId="0" fontId="1" fillId="22" borderId="18" xfId="0" applyFont="1" applyFill="1" applyBorder="1" applyAlignment="1" applyProtection="1">
      <alignment vertical="top" wrapText="1"/>
      <protection hidden="1"/>
    </xf>
    <xf numFmtId="0" fontId="1" fillId="22" borderId="19" xfId="0" applyFont="1" applyFill="1" applyBorder="1" applyAlignment="1" applyProtection="1">
      <alignment vertical="top" wrapText="1"/>
      <protection hidden="1"/>
    </xf>
    <xf numFmtId="0" fontId="1" fillId="22" borderId="20" xfId="59" applyFont="1" applyFill="1" applyBorder="1" applyAlignment="1" applyProtection="1">
      <alignment horizontal="center" vertical="top" wrapText="1"/>
      <protection hidden="1"/>
    </xf>
    <xf numFmtId="0" fontId="1" fillId="22" borderId="21" xfId="59" applyFont="1" applyFill="1" applyBorder="1" applyAlignment="1" applyProtection="1">
      <alignment horizontal="center" vertical="top" wrapText="1"/>
      <protection hidden="1"/>
    </xf>
    <xf numFmtId="0" fontId="1" fillId="19" borderId="22" xfId="0" applyFont="1" applyFill="1" applyBorder="1" applyAlignment="1" applyProtection="1">
      <alignment vertical="top"/>
      <protection hidden="1"/>
    </xf>
    <xf numFmtId="0" fontId="1" fillId="19" borderId="23" xfId="0" applyFont="1" applyFill="1" applyBorder="1" applyAlignment="1" applyProtection="1">
      <alignment vertical="top" wrapText="1"/>
      <protection hidden="1"/>
    </xf>
    <xf numFmtId="0" fontId="0" fillId="19" borderId="23" xfId="0" applyFont="1" applyFill="1" applyBorder="1" applyAlignment="1" applyProtection="1">
      <alignment vertical="top" wrapText="1"/>
      <protection hidden="1"/>
    </xf>
    <xf numFmtId="0" fontId="0" fillId="23" borderId="23" xfId="0" applyFont="1" applyFill="1" applyBorder="1" applyAlignment="1" applyProtection="1">
      <alignment vertical="top" wrapText="1"/>
      <protection hidden="1"/>
    </xf>
    <xf numFmtId="0" fontId="0" fillId="23" borderId="24" xfId="0" applyFont="1" applyFill="1" applyBorder="1" applyAlignment="1" applyProtection="1">
      <alignment vertical="top" wrapText="1"/>
      <protection hidden="1"/>
    </xf>
    <xf numFmtId="0" fontId="0" fillId="0" borderId="25" xfId="15" applyFont="1" applyBorder="1" applyAlignment="1" applyProtection="1">
      <alignment horizontal="left" vertical="top" wrapText="1"/>
      <protection hidden="1"/>
    </xf>
    <xf numFmtId="49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0" xfId="59" applyFont="1" applyBorder="1" applyAlignment="1" applyProtection="1">
      <alignment horizontal="left" vertical="top" wrapText="1"/>
      <protection hidden="1"/>
    </xf>
    <xf numFmtId="171" fontId="1" fillId="24" borderId="10" xfId="0" applyNumberFormat="1" applyFont="1" applyFill="1" applyBorder="1" applyAlignment="1" applyProtection="1">
      <alignment horizontal="center" vertical="top" wrapText="1"/>
      <protection hidden="1"/>
    </xf>
    <xf numFmtId="174" fontId="0" fillId="20" borderId="26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27" xfId="43" applyNumberFormat="1" applyFont="1" applyFill="1" applyBorder="1" applyAlignment="1" applyProtection="1">
      <alignment horizontal="center" vertical="top" wrapText="1"/>
      <protection hidden="1"/>
    </xf>
    <xf numFmtId="0" fontId="0" fillId="0" borderId="20" xfId="59" applyFont="1" applyBorder="1" applyAlignment="1" applyProtection="1">
      <alignment horizontal="center" vertical="top" wrapText="1"/>
      <protection hidden="1"/>
    </xf>
    <xf numFmtId="10" fontId="0" fillId="0" borderId="10" xfId="59" applyNumberFormat="1" applyFont="1" applyBorder="1" applyAlignment="1" applyProtection="1">
      <alignment horizontal="left" vertical="top" wrapText="1"/>
      <protection hidden="1"/>
    </xf>
    <xf numFmtId="0" fontId="0" fillId="0" borderId="10" xfId="59" applyFont="1" applyBorder="1" applyAlignment="1" applyProtection="1">
      <alignment horizontal="left" vertical="top"/>
      <protection hidden="1"/>
    </xf>
    <xf numFmtId="174" fontId="0" fillId="20" borderId="14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28" xfId="43" applyNumberFormat="1" applyFont="1" applyFill="1" applyBorder="1" applyAlignment="1" applyProtection="1">
      <alignment horizontal="center" vertical="top" wrapText="1"/>
      <protection hidden="1"/>
    </xf>
    <xf numFmtId="0" fontId="0" fillId="0" borderId="11" xfId="59" applyFont="1" applyBorder="1" applyAlignment="1" applyProtection="1">
      <alignment horizontal="left" vertical="top" wrapText="1"/>
      <protection hidden="1"/>
    </xf>
    <xf numFmtId="10" fontId="0" fillId="0" borderId="11" xfId="59" applyNumberFormat="1" applyFont="1" applyBorder="1" applyAlignment="1" applyProtection="1">
      <alignment horizontal="left" vertical="top" wrapText="1"/>
      <protection hidden="1"/>
    </xf>
    <xf numFmtId="0" fontId="0" fillId="0" borderId="11" xfId="59" applyFont="1" applyBorder="1" applyAlignment="1" applyProtection="1">
      <alignment horizontal="left" vertical="top"/>
      <protection hidden="1"/>
    </xf>
    <xf numFmtId="174" fontId="0" fillId="20" borderId="29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0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1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2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3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4" xfId="43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Font="1" applyFill="1" applyBorder="1" applyAlignment="1" applyProtection="1">
      <alignment horizontal="justify" vertical="top" wrapText="1"/>
      <protection hidden="1"/>
    </xf>
    <xf numFmtId="49" fontId="0" fillId="0" borderId="12" xfId="0" applyNumberFormat="1" applyFont="1" applyFill="1" applyBorder="1" applyAlignment="1" applyProtection="1">
      <alignment horizontal="left" vertical="top" wrapText="1"/>
      <protection hidden="1"/>
    </xf>
    <xf numFmtId="49" fontId="0" fillId="0" borderId="12" xfId="0" applyNumberFormat="1" applyFont="1" applyFill="1" applyBorder="1" applyAlignment="1" applyProtection="1">
      <alignment horizontal="center" vertical="top" wrapText="1"/>
      <protection hidden="1"/>
    </xf>
    <xf numFmtId="0" fontId="0" fillId="0" borderId="10" xfId="59" applyFont="1" applyBorder="1" applyAlignment="1" applyProtection="1">
      <alignment horizontal="center" vertical="top" wrapText="1"/>
      <protection hidden="1"/>
    </xf>
    <xf numFmtId="0" fontId="0" fillId="0" borderId="10" xfId="59" applyFont="1" applyBorder="1" applyAlignment="1" applyProtection="1">
      <alignment horizontal="center" vertical="top"/>
      <protection hidden="1"/>
    </xf>
    <xf numFmtId="0" fontId="0" fillId="0" borderId="11" xfId="59" applyFont="1" applyBorder="1" applyAlignment="1" applyProtection="1">
      <alignment horizontal="center" vertical="top"/>
      <protection hidden="1"/>
    </xf>
    <xf numFmtId="171" fontId="0" fillId="20" borderId="28" xfId="43" applyNumberFormat="1" applyFont="1" applyFill="1" applyBorder="1" applyAlignment="1" applyProtection="1">
      <alignment horizontal="center" vertical="top" wrapText="1"/>
      <protection hidden="1"/>
    </xf>
    <xf numFmtId="0" fontId="0" fillId="0" borderId="10" xfId="59" applyFont="1" applyBorder="1" applyAlignment="1" applyProtection="1">
      <alignment horizontal="justify" vertical="top" wrapText="1"/>
      <protection hidden="1"/>
    </xf>
    <xf numFmtId="0" fontId="0" fillId="0" borderId="10" xfId="59" applyFont="1" applyBorder="1" applyAlignment="1" applyProtection="1">
      <alignment horizontal="justify" vertical="top"/>
      <protection hidden="1"/>
    </xf>
    <xf numFmtId="0" fontId="0" fillId="0" borderId="35" xfId="0" applyFont="1" applyFill="1" applyBorder="1" applyAlignment="1" applyProtection="1">
      <alignment horizontal="left" vertical="top"/>
      <protection hidden="1"/>
    </xf>
    <xf numFmtId="49" fontId="0" fillId="0" borderId="35" xfId="0" applyNumberFormat="1" applyFont="1" applyFill="1" applyBorder="1" applyAlignment="1" applyProtection="1">
      <alignment horizontal="center" vertical="top" wrapText="1"/>
      <protection hidden="1"/>
    </xf>
    <xf numFmtId="171" fontId="0" fillId="20" borderId="29" xfId="43" applyNumberFormat="1" applyFont="1" applyFill="1" applyBorder="1" applyAlignment="1" applyProtection="1">
      <alignment horizontal="center" vertical="top" wrapText="1"/>
      <protection hidden="1"/>
    </xf>
    <xf numFmtId="171" fontId="0" fillId="20" borderId="30" xfId="43" applyNumberFormat="1" applyFont="1" applyFill="1" applyBorder="1" applyAlignment="1" applyProtection="1">
      <alignment horizontal="center" vertical="top" wrapText="1"/>
      <protection hidden="1"/>
    </xf>
    <xf numFmtId="0" fontId="22" fillId="23" borderId="0" xfId="15" applyFont="1" applyFill="1" applyBorder="1" applyAlignment="1" applyProtection="1">
      <alignment horizontal="left" vertical="top" wrapText="1"/>
      <protection hidden="1"/>
    </xf>
    <xf numFmtId="0" fontId="1" fillId="22" borderId="36" xfId="15" applyFont="1" applyFill="1" applyBorder="1" applyAlignment="1" applyProtection="1">
      <alignment horizontal="center" vertical="top" wrapText="1"/>
      <protection hidden="1"/>
    </xf>
    <xf numFmtId="0" fontId="1" fillId="22" borderId="21" xfId="15" applyFont="1" applyFill="1" applyBorder="1" applyAlignment="1" applyProtection="1">
      <alignment horizontal="center" vertical="top" wrapText="1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0" fillId="23" borderId="0" xfId="15" applyFont="1" applyFill="1" applyBorder="1" applyAlignment="1" applyProtection="1">
      <alignment horizontal="left" vertical="top" wrapText="1"/>
      <protection hidden="1"/>
    </xf>
    <xf numFmtId="0" fontId="0" fillId="0" borderId="37" xfId="15" applyFont="1" applyFill="1" applyBorder="1" applyAlignment="1" applyProtection="1">
      <alignment vertical="top" wrapText="1"/>
      <protection hidden="1"/>
    </xf>
    <xf numFmtId="0" fontId="0" fillId="0" borderId="0" xfId="15" applyFont="1" applyFill="1" applyBorder="1" applyAlignment="1" applyProtection="1">
      <alignment vertical="top" wrapText="1"/>
      <protection hidden="1"/>
    </xf>
    <xf numFmtId="14" fontId="0" fillId="0" borderId="10" xfId="59" applyNumberFormat="1" applyFont="1" applyFill="1" applyBorder="1" applyAlignment="1" applyProtection="1">
      <alignment horizontal="justify" vertical="top" wrapText="1"/>
      <protection hidden="1"/>
    </xf>
    <xf numFmtId="0" fontId="0" fillId="0" borderId="38" xfId="59" applyFont="1" applyFill="1" applyBorder="1" applyAlignment="1" applyProtection="1">
      <alignment horizontal="justify" vertical="top" wrapText="1"/>
      <protection hidden="1"/>
    </xf>
    <xf numFmtId="0" fontId="0" fillId="0" borderId="38" xfId="59" applyFont="1" applyFill="1" applyBorder="1" applyAlignment="1" applyProtection="1">
      <alignment horizontal="left" vertical="top" wrapText="1"/>
      <protection hidden="1"/>
    </xf>
    <xf numFmtId="0" fontId="0" fillId="0" borderId="39" xfId="59" applyFont="1" applyFill="1" applyBorder="1" applyAlignment="1" applyProtection="1">
      <alignment horizontal="justify" vertical="top" wrapText="1"/>
      <protection hidden="1"/>
    </xf>
    <xf numFmtId="0" fontId="0" fillId="0" borderId="39" xfId="59" applyFont="1" applyFill="1" applyBorder="1" applyAlignment="1" applyProtection="1">
      <alignment horizontal="left" vertical="top" wrapText="1"/>
      <protection hidden="1"/>
    </xf>
    <xf numFmtId="0" fontId="0" fillId="0" borderId="10" xfId="59" applyFont="1" applyFill="1" applyBorder="1" applyAlignment="1" applyProtection="1">
      <alignment horizontal="justify" vertical="top" wrapText="1"/>
      <protection hidden="1"/>
    </xf>
    <xf numFmtId="0" fontId="0" fillId="0" borderId="10" xfId="59" applyFont="1" applyFill="1" applyBorder="1" applyAlignment="1" applyProtection="1">
      <alignment horizontal="left" vertical="top" wrapText="1"/>
      <protection hidden="1"/>
    </xf>
    <xf numFmtId="0" fontId="1" fillId="0" borderId="40" xfId="15" applyFont="1" applyBorder="1" applyAlignment="1" applyProtection="1">
      <alignment horizontal="left" vertical="top" wrapText="1"/>
      <protection hidden="1"/>
    </xf>
    <xf numFmtId="0" fontId="1" fillId="0" borderId="41" xfId="0" applyFont="1" applyBorder="1" applyAlignment="1" applyProtection="1">
      <alignment vertical="top" wrapText="1"/>
      <protection hidden="1"/>
    </xf>
    <xf numFmtId="0" fontId="0" fillId="0" borderId="42" xfId="0" applyFont="1" applyBorder="1" applyAlignment="1" applyProtection="1">
      <alignment vertical="top" wrapText="1"/>
      <protection hidden="1"/>
    </xf>
    <xf numFmtId="0" fontId="1" fillId="22" borderId="19" xfId="0" applyFont="1" applyFill="1" applyBorder="1" applyAlignment="1" applyProtection="1">
      <alignment horizontal="left" vertical="top" wrapText="1"/>
      <protection hidden="1"/>
    </xf>
    <xf numFmtId="167" fontId="1" fillId="19" borderId="14" xfId="0" applyNumberFormat="1" applyFont="1" applyFill="1" applyBorder="1" applyAlignment="1" applyProtection="1">
      <alignment horizontal="center" vertical="top" wrapText="1"/>
      <protection hidden="1"/>
    </xf>
    <xf numFmtId="0" fontId="1" fillId="22" borderId="18" xfId="0" applyFont="1" applyFill="1" applyBorder="1" applyAlignment="1" applyProtection="1">
      <alignment horizontal="left" vertical="top" wrapText="1"/>
      <protection hidden="1"/>
    </xf>
    <xf numFmtId="0" fontId="1" fillId="22" borderId="43" xfId="0" applyFont="1" applyFill="1" applyBorder="1" applyAlignment="1" applyProtection="1">
      <alignment horizontal="left" vertical="top" wrapText="1"/>
      <protection hidden="1"/>
    </xf>
    <xf numFmtId="171" fontId="0" fillId="25" borderId="44" xfId="43" applyNumberFormat="1" applyFont="1" applyFill="1" applyBorder="1" applyAlignment="1" applyProtection="1">
      <alignment horizontal="center" vertical="top" wrapText="1"/>
      <protection hidden="1"/>
    </xf>
    <xf numFmtId="0" fontId="0" fillId="0" borderId="45" xfId="59" applyFont="1" applyFill="1" applyBorder="1" applyAlignment="1" applyProtection="1">
      <alignment horizontal="justify" vertical="top" wrapText="1"/>
      <protection hidden="1"/>
    </xf>
    <xf numFmtId="0" fontId="0" fillId="0" borderId="45" xfId="59" applyFont="1" applyFill="1" applyBorder="1" applyAlignment="1" applyProtection="1">
      <alignment horizontal="left" vertical="top" wrapText="1"/>
      <protection hidden="1"/>
    </xf>
    <xf numFmtId="0" fontId="0" fillId="0" borderId="46" xfId="59" applyFont="1" applyBorder="1" applyAlignment="1" applyProtection="1">
      <alignment horizontal="center" vertical="top" wrapText="1"/>
      <protection hidden="1"/>
    </xf>
    <xf numFmtId="171" fontId="1" fillId="24" borderId="45" xfId="0" applyNumberFormat="1" applyFont="1" applyFill="1" applyBorder="1" applyAlignment="1" applyProtection="1">
      <alignment horizontal="center" vertical="top" wrapText="1"/>
      <protection hidden="1"/>
    </xf>
    <xf numFmtId="174" fontId="0" fillId="20" borderId="47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48" xfId="43" applyNumberFormat="1" applyFont="1" applyFill="1" applyBorder="1" applyAlignment="1" applyProtection="1">
      <alignment horizontal="center" vertical="top" wrapText="1"/>
      <protection hidden="1"/>
    </xf>
    <xf numFmtId="0" fontId="1" fillId="22" borderId="18" xfId="15" applyFont="1" applyFill="1" applyBorder="1" applyAlignment="1" applyProtection="1">
      <alignment horizontal="left" vertical="top" wrapText="1"/>
      <protection hidden="1"/>
    </xf>
    <xf numFmtId="0" fontId="1" fillId="22" borderId="19" xfId="15" applyFont="1" applyFill="1" applyBorder="1" applyAlignment="1" applyProtection="1">
      <alignment horizontal="left" vertical="top" wrapText="1"/>
      <protection hidden="1"/>
    </xf>
    <xf numFmtId="0" fontId="1" fillId="22" borderId="43" xfId="15" applyFont="1" applyFill="1" applyBorder="1" applyAlignment="1" applyProtection="1">
      <alignment horizontal="left" vertical="top" wrapText="1"/>
      <protection hidden="1"/>
    </xf>
    <xf numFmtId="0" fontId="1" fillId="22" borderId="49" xfId="0" applyFont="1" applyFill="1" applyBorder="1" applyAlignment="1" applyProtection="1">
      <alignment horizontal="center" vertical="top" wrapText="1"/>
      <protection hidden="1"/>
    </xf>
    <xf numFmtId="171" fontId="0" fillId="25" borderId="50" xfId="43" applyNumberFormat="1" applyFont="1" applyFill="1" applyBorder="1" applyAlignment="1" applyProtection="1">
      <alignment horizontal="center" vertical="top" wrapText="1"/>
      <protection hidden="1"/>
    </xf>
    <xf numFmtId="0" fontId="0" fillId="0" borderId="45" xfId="59" applyFont="1" applyBorder="1" applyAlignment="1" applyProtection="1">
      <alignment horizontal="justify" vertical="top" wrapText="1"/>
      <protection hidden="1"/>
    </xf>
    <xf numFmtId="14" fontId="0" fillId="0" borderId="45" xfId="59" applyNumberFormat="1" applyFont="1" applyBorder="1" applyAlignment="1" applyProtection="1">
      <alignment horizontal="justify" vertical="top" wrapText="1"/>
      <protection hidden="1"/>
    </xf>
    <xf numFmtId="0" fontId="0" fillId="0" borderId="45" xfId="59" applyFont="1" applyBorder="1" applyAlignment="1" applyProtection="1">
      <alignment horizontal="justify" vertical="top"/>
      <protection hidden="1"/>
    </xf>
    <xf numFmtId="49" fontId="0" fillId="0" borderId="51" xfId="0" applyNumberFormat="1" applyFont="1" applyBorder="1" applyAlignment="1" applyProtection="1">
      <alignment horizontal="center" vertical="top" wrapText="1"/>
      <protection hidden="1"/>
    </xf>
    <xf numFmtId="171" fontId="0" fillId="20" borderId="52" xfId="43" applyNumberFormat="1" applyFont="1" applyFill="1" applyBorder="1" applyAlignment="1" applyProtection="1">
      <alignment horizontal="center" vertical="top" wrapText="1"/>
      <protection hidden="1"/>
    </xf>
    <xf numFmtId="171" fontId="0" fillId="20" borderId="53" xfId="43" applyNumberFormat="1" applyFont="1" applyFill="1" applyBorder="1" applyAlignment="1" applyProtection="1">
      <alignment horizontal="center" vertical="top" wrapText="1"/>
      <protection hidden="1"/>
    </xf>
    <xf numFmtId="171" fontId="0" fillId="0" borderId="0" xfId="0" applyNumberFormat="1" applyFont="1" applyAlignment="1" applyProtection="1">
      <alignment horizontal="right" vertical="top"/>
      <protection hidden="1"/>
    </xf>
    <xf numFmtId="171" fontId="0" fillId="0" borderId="0" xfId="0" applyNumberFormat="1" applyFont="1" applyFill="1" applyBorder="1" applyAlignment="1" applyProtection="1">
      <alignment horizontal="right" vertical="top" wrapText="1"/>
      <protection hidden="1"/>
    </xf>
    <xf numFmtId="171" fontId="0" fillId="0" borderId="15" xfId="0" applyNumberFormat="1" applyFont="1" applyFill="1" applyBorder="1" applyAlignment="1" applyProtection="1">
      <alignment horizontal="right" vertical="top" wrapText="1"/>
      <protection hidden="1"/>
    </xf>
    <xf numFmtId="175" fontId="0" fillId="26" borderId="54" xfId="0" applyNumberFormat="1" applyFont="1" applyFill="1" applyBorder="1" applyAlignment="1" applyProtection="1">
      <alignment horizontal="right" vertical="top"/>
      <protection locked="0"/>
    </xf>
    <xf numFmtId="175" fontId="0" fillId="26" borderId="38" xfId="0" applyNumberFormat="1" applyFont="1" applyFill="1" applyBorder="1" applyAlignment="1" applyProtection="1">
      <alignment horizontal="right" vertical="top"/>
      <protection locked="0"/>
    </xf>
    <xf numFmtId="175" fontId="0" fillId="26" borderId="51" xfId="0" applyNumberFormat="1" applyFont="1" applyFill="1" applyBorder="1" applyAlignment="1" applyProtection="1">
      <alignment horizontal="right" vertical="top"/>
      <protection locked="0"/>
    </xf>
    <xf numFmtId="175" fontId="0" fillId="26" borderId="12" xfId="0" applyNumberFormat="1" applyFont="1" applyFill="1" applyBorder="1" applyAlignment="1" applyProtection="1">
      <alignment horizontal="right" vertical="top"/>
      <protection locked="0"/>
    </xf>
    <xf numFmtId="175" fontId="1" fillId="27" borderId="12" xfId="0" applyNumberFormat="1" applyFont="1" applyFill="1" applyBorder="1" applyAlignment="1" applyProtection="1">
      <alignment horizontal="right" vertical="top" wrapText="1"/>
      <protection hidden="1"/>
    </xf>
    <xf numFmtId="175" fontId="0" fillId="26" borderId="35" xfId="0" applyNumberFormat="1" applyFont="1" applyFill="1" applyBorder="1" applyAlignment="1" applyProtection="1">
      <alignment horizontal="right" vertical="top"/>
      <protection locked="0"/>
    </xf>
    <xf numFmtId="0" fontId="0" fillId="0" borderId="55" xfId="59" applyFont="1" applyBorder="1" applyAlignment="1" applyProtection="1">
      <alignment horizontal="justify" vertical="top" wrapText="1"/>
      <protection hidden="1"/>
    </xf>
    <xf numFmtId="0" fontId="0" fillId="0" borderId="56" xfId="59" applyFont="1" applyBorder="1" applyAlignment="1" applyProtection="1">
      <alignment horizontal="justify" vertical="top" wrapText="1"/>
      <protection hidden="1"/>
    </xf>
    <xf numFmtId="167" fontId="1" fillId="19" borderId="13" xfId="0" applyNumberFormat="1" applyFont="1" applyFill="1" applyBorder="1" applyAlignment="1" applyProtection="1">
      <alignment horizontal="center" vertical="top" wrapText="1"/>
      <protection hidden="1"/>
    </xf>
    <xf numFmtId="0" fontId="1" fillId="22" borderId="57" xfId="15" applyFont="1" applyFill="1" applyBorder="1" applyAlignment="1" applyProtection="1">
      <alignment horizontal="center" vertical="center" textRotation="90" wrapText="1"/>
      <protection hidden="1"/>
    </xf>
    <xf numFmtId="0" fontId="1" fillId="22" borderId="58" xfId="15" applyFont="1" applyFill="1" applyBorder="1" applyAlignment="1" applyProtection="1">
      <alignment horizontal="center" vertical="center" textRotation="90" wrapText="1"/>
      <protection hidden="1"/>
    </xf>
    <xf numFmtId="0" fontId="0" fillId="0" borderId="26" xfId="59" applyFont="1" applyBorder="1" applyAlignment="1" applyProtection="1">
      <alignment horizontal="justify" vertical="top" wrapText="1"/>
      <protection hidden="1"/>
    </xf>
    <xf numFmtId="167" fontId="1" fillId="19" borderId="59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60" xfId="0" applyNumberFormat="1" applyFont="1" applyFill="1" applyBorder="1" applyAlignment="1" applyProtection="1">
      <alignment horizontal="center" vertical="top" wrapText="1"/>
      <protection hidden="1"/>
    </xf>
    <xf numFmtId="0" fontId="1" fillId="19" borderId="61" xfId="15" applyFont="1" applyFill="1" applyBorder="1" applyAlignment="1" applyProtection="1">
      <alignment horizontal="center" vertical="top" wrapText="1"/>
      <protection hidden="1"/>
    </xf>
    <xf numFmtId="0" fontId="1" fillId="19" borderId="62" xfId="15" applyFont="1" applyFill="1" applyBorder="1" applyAlignment="1" applyProtection="1">
      <alignment horizontal="center" vertical="top" wrapText="1"/>
      <protection hidden="1"/>
    </xf>
    <xf numFmtId="0" fontId="0" fillId="0" borderId="36" xfId="0" applyFont="1" applyBorder="1" applyAlignment="1" applyProtection="1">
      <alignment horizontal="left" vertical="top"/>
      <protection hidden="1"/>
    </xf>
    <xf numFmtId="0" fontId="0" fillId="0" borderId="63" xfId="0" applyFont="1" applyBorder="1" applyAlignment="1" applyProtection="1">
      <alignment horizontal="left" vertical="top"/>
      <protection hidden="1"/>
    </xf>
    <xf numFmtId="0" fontId="0" fillId="0" borderId="64" xfId="0" applyFont="1" applyBorder="1" applyAlignment="1" applyProtection="1">
      <alignment horizontal="left" vertical="top"/>
      <protection hidden="1"/>
    </xf>
    <xf numFmtId="0" fontId="1" fillId="22" borderId="65" xfId="0" applyFont="1" applyFill="1" applyBorder="1" applyAlignment="1" applyProtection="1">
      <alignment horizontal="left" vertical="top" wrapText="1"/>
      <protection hidden="1"/>
    </xf>
    <xf numFmtId="0" fontId="1" fillId="22" borderId="19" xfId="0" applyFont="1" applyFill="1" applyBorder="1" applyAlignment="1" applyProtection="1">
      <alignment horizontal="left" vertical="top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/>
      <protection hidden="1"/>
    </xf>
    <xf numFmtId="0" fontId="1" fillId="22" borderId="51" xfId="0" applyFont="1" applyFill="1" applyBorder="1" applyAlignment="1" applyProtection="1">
      <alignment horizontal="center" vertical="top" wrapText="1"/>
      <protection hidden="1"/>
    </xf>
    <xf numFmtId="0" fontId="1" fillId="19" borderId="66" xfId="15" applyFont="1" applyFill="1" applyBorder="1" applyAlignment="1" applyProtection="1">
      <alignment horizontal="center" vertical="top" wrapText="1"/>
      <protection hidden="1"/>
    </xf>
    <xf numFmtId="0" fontId="1" fillId="19" borderId="67" xfId="15" applyFont="1" applyFill="1" applyBorder="1" applyAlignment="1" applyProtection="1">
      <alignment horizontal="center" vertical="top" wrapText="1"/>
      <protection hidden="1"/>
    </xf>
    <xf numFmtId="0" fontId="1" fillId="19" borderId="68" xfId="15" applyFont="1" applyFill="1" applyBorder="1" applyAlignment="1" applyProtection="1">
      <alignment horizontal="center" vertical="top" wrapText="1"/>
      <protection hidden="1"/>
    </xf>
    <xf numFmtId="0" fontId="1" fillId="22" borderId="59" xfId="15" applyFont="1" applyFill="1" applyBorder="1" applyAlignment="1" applyProtection="1">
      <alignment horizontal="center" vertical="top" wrapText="1"/>
      <protection hidden="1"/>
    </xf>
    <xf numFmtId="0" fontId="1" fillId="22" borderId="60" xfId="15" applyFont="1" applyFill="1" applyBorder="1" applyAlignment="1" applyProtection="1">
      <alignment horizontal="center" vertical="top" wrapText="1"/>
      <protection hidden="1"/>
    </xf>
    <xf numFmtId="0" fontId="1" fillId="22" borderId="69" xfId="15" applyFont="1" applyFill="1" applyBorder="1" applyAlignment="1" applyProtection="1">
      <alignment horizontal="center" vertical="top" wrapText="1"/>
      <protection hidden="1"/>
    </xf>
    <xf numFmtId="167" fontId="1" fillId="19" borderId="70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71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72" xfId="0" applyNumberFormat="1" applyFont="1" applyFill="1" applyBorder="1" applyAlignment="1" applyProtection="1">
      <alignment horizontal="center" vertical="top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1" fillId="22" borderId="52" xfId="0" applyFont="1" applyFill="1" applyBorder="1" applyAlignment="1" applyProtection="1">
      <alignment horizontal="center" vertical="top" wrapText="1"/>
      <protection hidden="1"/>
    </xf>
    <xf numFmtId="0" fontId="1" fillId="22" borderId="53" xfId="0" applyFont="1" applyFill="1" applyBorder="1" applyAlignment="1" applyProtection="1">
      <alignment horizontal="center" vertical="top" wrapText="1"/>
      <protection hidden="1"/>
    </xf>
    <xf numFmtId="0" fontId="1" fillId="19" borderId="73" xfId="15" applyFont="1" applyFill="1" applyBorder="1" applyAlignment="1" applyProtection="1">
      <alignment horizontal="center" vertical="top" wrapText="1"/>
      <protection hidden="1"/>
    </xf>
    <xf numFmtId="0" fontId="1" fillId="19" borderId="74" xfId="15" applyFont="1" applyFill="1" applyBorder="1" applyAlignment="1" applyProtection="1">
      <alignment horizontal="center" vertical="top" wrapText="1"/>
      <protection hidden="1"/>
    </xf>
    <xf numFmtId="0" fontId="1" fillId="19" borderId="20" xfId="15" applyFont="1" applyFill="1" applyBorder="1" applyAlignment="1" applyProtection="1">
      <alignment horizontal="center" vertical="top" wrapText="1"/>
      <protection hidden="1"/>
    </xf>
    <xf numFmtId="0" fontId="1" fillId="28" borderId="75" xfId="0" applyFont="1" applyFill="1" applyBorder="1" applyAlignment="1" applyProtection="1">
      <alignment horizontal="left" vertical="top" wrapText="1"/>
      <protection hidden="1"/>
    </xf>
    <xf numFmtId="0" fontId="1" fillId="28" borderId="69" xfId="0" applyFont="1" applyFill="1" applyBorder="1" applyAlignment="1" applyProtection="1">
      <alignment horizontal="left" vertical="top" wrapText="1"/>
      <protection hidden="1"/>
    </xf>
    <xf numFmtId="0" fontId="1" fillId="28" borderId="70" xfId="0" applyFont="1" applyFill="1" applyBorder="1" applyAlignment="1" applyProtection="1">
      <alignment horizontal="left" vertical="top" wrapText="1"/>
      <protection hidden="1"/>
    </xf>
    <xf numFmtId="0" fontId="1" fillId="28" borderId="76" xfId="0" applyFont="1" applyFill="1" applyBorder="1" applyAlignment="1" applyProtection="1">
      <alignment horizontal="left" vertical="top" wrapText="1"/>
      <protection hidden="1"/>
    </xf>
    <xf numFmtId="0" fontId="1" fillId="28" borderId="77" xfId="0" applyFont="1" applyFill="1" applyBorder="1" applyAlignment="1" applyProtection="1">
      <alignment horizontal="left" vertical="top" wrapText="1"/>
      <protection hidden="1"/>
    </xf>
    <xf numFmtId="0" fontId="1" fillId="28" borderId="78" xfId="0" applyFont="1" applyFill="1" applyBorder="1" applyAlignment="1" applyProtection="1">
      <alignment horizontal="left" vertical="top" wrapText="1"/>
      <protection hidden="1"/>
    </xf>
    <xf numFmtId="0" fontId="0" fillId="0" borderId="47" xfId="59" applyFont="1" applyFill="1" applyBorder="1" applyAlignment="1" applyProtection="1">
      <alignment horizontal="justify" vertical="top" wrapText="1"/>
      <protection hidden="1"/>
    </xf>
    <xf numFmtId="0" fontId="0" fillId="0" borderId="63" xfId="59" applyFont="1" applyFill="1" applyBorder="1" applyAlignment="1" applyProtection="1">
      <alignment horizontal="justify" vertical="top" wrapText="1"/>
      <protection hidden="1"/>
    </xf>
    <xf numFmtId="0" fontId="0" fillId="0" borderId="79" xfId="59" applyFont="1" applyFill="1" applyBorder="1" applyAlignment="1" applyProtection="1">
      <alignment horizontal="justify" vertical="top" wrapText="1"/>
      <protection hidden="1"/>
    </xf>
    <xf numFmtId="0" fontId="0" fillId="0" borderId="80" xfId="59" applyFont="1" applyFill="1" applyBorder="1" applyAlignment="1" applyProtection="1">
      <alignment horizontal="justify" vertical="top" wrapText="1"/>
      <protection hidden="1"/>
    </xf>
    <xf numFmtId="0" fontId="0" fillId="0" borderId="26" xfId="59" applyFont="1" applyFill="1" applyBorder="1" applyAlignment="1" applyProtection="1">
      <alignment horizontal="justify" vertical="top" wrapText="1"/>
      <protection hidden="1"/>
    </xf>
    <xf numFmtId="0" fontId="0" fillId="0" borderId="81" xfId="59" applyFont="1" applyBorder="1" applyAlignment="1" applyProtection="1">
      <alignment horizontal="left" vertical="top" wrapText="1"/>
      <protection hidden="1"/>
    </xf>
    <xf numFmtId="0" fontId="0" fillId="0" borderId="82" xfId="59" applyFont="1" applyBorder="1" applyAlignment="1" applyProtection="1">
      <alignment horizontal="left" vertical="top" wrapText="1"/>
      <protection hidden="1"/>
    </xf>
    <xf numFmtId="0" fontId="0" fillId="0" borderId="31" xfId="59" applyFont="1" applyBorder="1" applyAlignment="1" applyProtection="1">
      <alignment horizontal="left" vertical="top" wrapText="1"/>
      <protection hidden="1"/>
    </xf>
    <xf numFmtId="0" fontId="1" fillId="22" borderId="83" xfId="59" applyFont="1" applyFill="1" applyBorder="1" applyAlignment="1" applyProtection="1">
      <alignment horizontal="center" vertical="top" wrapText="1"/>
      <protection hidden="1"/>
    </xf>
    <xf numFmtId="0" fontId="1" fillId="22" borderId="84" xfId="59" applyFont="1" applyFill="1" applyBorder="1" applyAlignment="1" applyProtection="1">
      <alignment horizontal="center" vertical="top" wrapText="1"/>
      <protection hidden="1"/>
    </xf>
    <xf numFmtId="0" fontId="1" fillId="22" borderId="85" xfId="59" applyFont="1" applyFill="1" applyBorder="1" applyAlignment="1" applyProtection="1">
      <alignment horizontal="center" vertical="top" wrapText="1"/>
      <protection hidden="1"/>
    </xf>
    <xf numFmtId="0" fontId="1" fillId="28" borderId="86" xfId="0" applyFont="1" applyFill="1" applyBorder="1" applyAlignment="1" applyProtection="1">
      <alignment horizontal="left" vertical="top" wrapText="1"/>
      <protection hidden="1"/>
    </xf>
    <xf numFmtId="0" fontId="1" fillId="28" borderId="87" xfId="0" applyFont="1" applyFill="1" applyBorder="1" applyAlignment="1" applyProtection="1">
      <alignment horizontal="left" vertical="top" wrapText="1"/>
      <protection hidden="1"/>
    </xf>
    <xf numFmtId="167" fontId="1" fillId="19" borderId="12" xfId="0" applyNumberFormat="1" applyFont="1" applyFill="1" applyBorder="1" applyAlignment="1" applyProtection="1">
      <alignment horizontal="center" vertical="top" wrapText="1"/>
      <protection hidden="1"/>
    </xf>
    <xf numFmtId="0" fontId="1" fillId="19" borderId="88" xfId="15" applyFont="1" applyFill="1" applyBorder="1" applyAlignment="1" applyProtection="1">
      <alignment horizontal="center" vertical="top" wrapText="1"/>
      <protection hidden="1"/>
    </xf>
    <xf numFmtId="1" fontId="0" fillId="0" borderId="89" xfId="0" applyNumberFormat="1" applyFont="1" applyFill="1" applyBorder="1" applyAlignment="1" applyProtection="1">
      <alignment horizontal="left" vertical="top" wrapText="1"/>
      <protection hidden="1"/>
    </xf>
    <xf numFmtId="1" fontId="0" fillId="0" borderId="37" xfId="0" applyNumberFormat="1" applyFont="1" applyFill="1" applyBorder="1" applyAlignment="1" applyProtection="1">
      <alignment horizontal="left" vertical="top" wrapText="1"/>
      <protection hidden="1"/>
    </xf>
    <xf numFmtId="1" fontId="0" fillId="0" borderId="90" xfId="0" applyNumberFormat="1" applyFont="1" applyFill="1" applyBorder="1" applyAlignment="1" applyProtection="1">
      <alignment horizontal="left" vertical="top" wrapText="1"/>
      <protection hidden="1"/>
    </xf>
    <xf numFmtId="0" fontId="0" fillId="0" borderId="47" xfId="59" applyFont="1" applyBorder="1" applyAlignment="1" applyProtection="1">
      <alignment horizontal="left" vertical="top" wrapText="1"/>
      <protection hidden="1"/>
    </xf>
    <xf numFmtId="0" fontId="0" fillId="0" borderId="26" xfId="59" applyFont="1" applyBorder="1" applyAlignment="1" applyProtection="1">
      <alignment horizontal="left" vertical="top" wrapText="1"/>
      <protection hidden="1"/>
    </xf>
    <xf numFmtId="0" fontId="0" fillId="0" borderId="0" xfId="15" applyFont="1" applyAlignment="1" applyProtection="1">
      <alignment horizontal="left" vertical="top" wrapText="1"/>
      <protection hidden="1"/>
    </xf>
    <xf numFmtId="0" fontId="0" fillId="0" borderId="91" xfId="59" applyFont="1" applyBorder="1" applyAlignment="1" applyProtection="1">
      <alignment horizontal="left" vertical="top" wrapText="1"/>
      <protection hidden="1"/>
    </xf>
    <xf numFmtId="180" fontId="1" fillId="0" borderId="92" xfId="55" applyNumberFormat="1" applyFont="1" applyBorder="1" applyAlignment="1" applyProtection="1">
      <alignment horizontal="right" vertical="top"/>
      <protection hidden="1"/>
    </xf>
    <xf numFmtId="180" fontId="1" fillId="0" borderId="93" xfId="55" applyNumberFormat="1" applyFont="1" applyBorder="1" applyAlignment="1" applyProtection="1">
      <alignment horizontal="right" vertical="top"/>
      <protection hidden="1"/>
    </xf>
  </cellXfs>
  <cellStyles count="52">
    <cellStyle name="Normal" xfId="0"/>
    <cellStyle name="_Master_v02-0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Currency" xfId="55"/>
    <cellStyle name="Currency [0]" xfId="56"/>
    <cellStyle name="Neutral" xfId="57"/>
    <cellStyle name="Normal_Sheet1" xfId="58"/>
    <cellStyle name="normální_Komunikační služby KIVS - Praha" xfId="59"/>
    <cellStyle name="Note" xfId="60"/>
    <cellStyle name="Output" xfId="61"/>
    <cellStyle name="Percent" xfId="62"/>
    <cellStyle name="Followed Hyperlink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aco\groupdata\viktor.hollmann\Dokumenty\KIVS%20-%20061222\061214%20-%20Slu&#382;by%20Housing%20a%20Hosting%20KI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užby KIVS"/>
    </sheetNames>
    <sheetDataSet>
      <sheetData sheetId="0">
        <row r="1">
          <cell r="A1" t="str">
            <v>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65"/>
  <sheetViews>
    <sheetView tabSelected="1" zoomScale="75" zoomScaleNormal="75" zoomScalePageLayoutView="0" workbookViewId="0" topLeftCell="A1">
      <pane xSplit="2" ySplit="10" topLeftCell="C11" activePane="bottomRight" state="frozen"/>
      <selection pane="topLeft" activeCell="A1" sqref="A1:B11"/>
      <selection pane="topRight" activeCell="C5" sqref="C5:J5"/>
      <selection pane="bottomLeft" activeCell="A14" sqref="A14"/>
      <selection pane="bottomRight" activeCell="F17" sqref="F17"/>
    </sheetView>
  </sheetViews>
  <sheetFormatPr defaultColWidth="9.140625" defaultRowHeight="12.75"/>
  <cols>
    <col min="1" max="3" width="22.7109375" style="10" customWidth="1"/>
    <col min="4" max="4" width="98.7109375" style="10" customWidth="1"/>
    <col min="5" max="5" width="5.7109375" style="10" customWidth="1"/>
    <col min="6" max="11" width="15.7109375" style="10" customWidth="1"/>
    <col min="12" max="19" width="15.7109375" style="10" hidden="1" customWidth="1"/>
    <col min="20" max="20" width="4.140625" style="10" customWidth="1"/>
    <col min="21" max="16384" width="9.140625" style="10" customWidth="1"/>
  </cols>
  <sheetData>
    <row r="1" spans="1:12" ht="12.75" customHeight="1">
      <c r="A1" s="37" t="s">
        <v>10</v>
      </c>
      <c r="B1" s="38"/>
      <c r="C1" s="39"/>
      <c r="D1" s="40"/>
      <c r="E1" s="40"/>
      <c r="F1" s="40"/>
      <c r="G1" s="40"/>
      <c r="H1" s="40"/>
      <c r="I1" s="41"/>
      <c r="J1" s="9"/>
      <c r="K1" s="9"/>
      <c r="L1" s="9"/>
    </row>
    <row r="2" spans="1:12" ht="12.75">
      <c r="A2" s="174" t="s">
        <v>0</v>
      </c>
      <c r="B2" s="175"/>
      <c r="C2" s="168" t="s">
        <v>26</v>
      </c>
      <c r="D2" s="169"/>
      <c r="E2" s="169"/>
      <c r="F2" s="169"/>
      <c r="G2" s="169"/>
      <c r="H2" s="169"/>
      <c r="I2" s="170"/>
      <c r="J2" s="11"/>
      <c r="K2" s="11"/>
      <c r="L2" s="11"/>
    </row>
    <row r="3" spans="1:12" ht="12.75">
      <c r="A3" s="157" t="s">
        <v>123</v>
      </c>
      <c r="B3" s="158"/>
      <c r="C3" s="168" t="s">
        <v>27</v>
      </c>
      <c r="D3" s="169"/>
      <c r="E3" s="169"/>
      <c r="F3" s="169"/>
      <c r="G3" s="169"/>
      <c r="H3" s="169"/>
      <c r="I3" s="170"/>
      <c r="J3" s="11"/>
      <c r="K3" s="11"/>
      <c r="L3" s="11"/>
    </row>
    <row r="4" spans="1:12" ht="12.75" customHeight="1">
      <c r="A4" s="157" t="s">
        <v>124</v>
      </c>
      <c r="B4" s="158"/>
      <c r="C4" s="168" t="s">
        <v>28</v>
      </c>
      <c r="D4" s="169"/>
      <c r="E4" s="169"/>
      <c r="F4" s="169"/>
      <c r="G4" s="169"/>
      <c r="H4" s="169"/>
      <c r="I4" s="170"/>
      <c r="J4" s="11"/>
      <c r="K4" s="11"/>
      <c r="L4" s="11"/>
    </row>
    <row r="5" spans="1:12" ht="13.5" customHeight="1">
      <c r="A5" s="157" t="s">
        <v>125</v>
      </c>
      <c r="B5" s="158"/>
      <c r="C5" s="168" t="s">
        <v>29</v>
      </c>
      <c r="D5" s="169"/>
      <c r="E5" s="169"/>
      <c r="F5" s="169"/>
      <c r="G5" s="169"/>
      <c r="H5" s="169"/>
      <c r="I5" s="170"/>
      <c r="J5" s="9"/>
      <c r="K5" s="9"/>
      <c r="L5" s="9"/>
    </row>
    <row r="6" spans="1:12" ht="12.75" customHeight="1">
      <c r="A6" s="157" t="s">
        <v>126</v>
      </c>
      <c r="B6" s="158"/>
      <c r="C6" s="168" t="s">
        <v>30</v>
      </c>
      <c r="D6" s="169"/>
      <c r="E6" s="169"/>
      <c r="F6" s="169"/>
      <c r="G6" s="169"/>
      <c r="H6" s="169"/>
      <c r="I6" s="170"/>
      <c r="J6" s="11"/>
      <c r="K6" s="11"/>
      <c r="L6" s="11"/>
    </row>
    <row r="7" spans="1:12" ht="12.75" customHeight="1">
      <c r="A7" s="157" t="s">
        <v>127</v>
      </c>
      <c r="B7" s="158"/>
      <c r="C7" s="168" t="s">
        <v>31</v>
      </c>
      <c r="D7" s="169"/>
      <c r="E7" s="169"/>
      <c r="F7" s="169"/>
      <c r="G7" s="169"/>
      <c r="H7" s="169"/>
      <c r="I7" s="170"/>
      <c r="J7" s="11"/>
      <c r="K7" s="11"/>
      <c r="L7" s="11"/>
    </row>
    <row r="8" spans="1:12" ht="15" customHeight="1">
      <c r="A8" s="157" t="s">
        <v>128</v>
      </c>
      <c r="B8" s="158"/>
      <c r="C8" s="168" t="s">
        <v>32</v>
      </c>
      <c r="D8" s="169"/>
      <c r="E8" s="169"/>
      <c r="F8" s="169"/>
      <c r="G8" s="169"/>
      <c r="H8" s="169"/>
      <c r="I8" s="170"/>
      <c r="J8" s="9"/>
      <c r="K8" s="9"/>
      <c r="L8" s="9"/>
    </row>
    <row r="9" spans="1:12" s="13" customFormat="1" ht="12.75" customHeight="1">
      <c r="A9" s="159" t="s">
        <v>129</v>
      </c>
      <c r="B9" s="160"/>
      <c r="C9" s="168" t="s">
        <v>24</v>
      </c>
      <c r="D9" s="169"/>
      <c r="E9" s="169"/>
      <c r="F9" s="169"/>
      <c r="G9" s="169"/>
      <c r="H9" s="169"/>
      <c r="I9" s="170"/>
      <c r="J9" s="24"/>
      <c r="K9" s="12"/>
      <c r="L9" s="12"/>
    </row>
    <row r="10" spans="1:20" s="80" customFormat="1" ht="27" customHeight="1">
      <c r="A10" s="161" t="s">
        <v>130</v>
      </c>
      <c r="B10" s="162"/>
      <c r="C10" s="178">
        <v>60</v>
      </c>
      <c r="D10" s="179"/>
      <c r="E10" s="179"/>
      <c r="F10" s="179"/>
      <c r="G10" s="179"/>
      <c r="H10" s="179"/>
      <c r="I10" s="180"/>
      <c r="J10" s="78"/>
      <c r="K10" s="78"/>
      <c r="L10" s="79"/>
      <c r="M10" s="79"/>
      <c r="N10" s="79"/>
      <c r="O10" s="79"/>
      <c r="P10" s="79"/>
      <c r="Q10" s="79"/>
      <c r="R10" s="79"/>
      <c r="S10" s="79"/>
      <c r="T10" s="79"/>
    </row>
    <row r="11" spans="1:20" s="1" customFormat="1" ht="13.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5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80" customFormat="1" ht="13.5" customHeight="1">
      <c r="A12" s="29" t="s">
        <v>2</v>
      </c>
      <c r="B12" s="30"/>
      <c r="C12" s="75"/>
      <c r="D12" s="81"/>
      <c r="E12" s="81"/>
      <c r="F12" s="81"/>
      <c r="G12" s="81"/>
      <c r="H12" s="81"/>
      <c r="I12" s="81"/>
      <c r="J12" s="82"/>
      <c r="K12" s="83"/>
      <c r="L12" s="79"/>
      <c r="M12" s="79"/>
      <c r="N12" s="79"/>
      <c r="O12" s="79"/>
      <c r="P12" s="79"/>
      <c r="Q12" s="79"/>
      <c r="R12" s="79"/>
      <c r="S12" s="79"/>
      <c r="T12" s="79"/>
    </row>
    <row r="13" spans="1:19" ht="12.75" customHeight="1">
      <c r="A13" s="32" t="s">
        <v>11</v>
      </c>
      <c r="B13" s="138" t="s">
        <v>104</v>
      </c>
      <c r="C13" s="138" t="s">
        <v>105</v>
      </c>
      <c r="D13" s="31" t="s">
        <v>106</v>
      </c>
      <c r="E13" s="128" t="s">
        <v>12</v>
      </c>
      <c r="F13" s="171" t="s">
        <v>4</v>
      </c>
      <c r="G13" s="172"/>
      <c r="H13" s="172"/>
      <c r="I13" s="173"/>
      <c r="J13" s="152" t="s">
        <v>3</v>
      </c>
      <c r="K13" s="153"/>
      <c r="L13" s="149" t="s">
        <v>121</v>
      </c>
      <c r="M13" s="149"/>
      <c r="N13" s="149"/>
      <c r="O13" s="150"/>
      <c r="P13" s="176" t="s">
        <v>122</v>
      </c>
      <c r="Q13" s="176"/>
      <c r="R13" s="176"/>
      <c r="S13" s="176"/>
    </row>
    <row r="14" spans="1:19" ht="26.25" customHeight="1">
      <c r="A14" s="33"/>
      <c r="B14" s="139"/>
      <c r="C14" s="139"/>
      <c r="D14" s="34"/>
      <c r="E14" s="129"/>
      <c r="F14" s="145" t="s">
        <v>79</v>
      </c>
      <c r="G14" s="146"/>
      <c r="H14" s="145" t="s">
        <v>80</v>
      </c>
      <c r="I14" s="147"/>
      <c r="J14" s="76" t="s">
        <v>79</v>
      </c>
      <c r="K14" s="77" t="s">
        <v>80</v>
      </c>
      <c r="L14" s="154" t="s">
        <v>81</v>
      </c>
      <c r="M14" s="155"/>
      <c r="N14" s="156" t="s">
        <v>82</v>
      </c>
      <c r="O14" s="156"/>
      <c r="P14" s="177" t="s">
        <v>81</v>
      </c>
      <c r="Q14" s="155"/>
      <c r="R14" s="156" t="s">
        <v>82</v>
      </c>
      <c r="S14" s="156"/>
    </row>
    <row r="15" spans="1:19" ht="27" customHeight="1">
      <c r="A15" s="96"/>
      <c r="B15" s="94"/>
      <c r="C15" s="94"/>
      <c r="D15" s="97"/>
      <c r="E15" s="129"/>
      <c r="F15" s="35" t="s">
        <v>117</v>
      </c>
      <c r="G15" s="35" t="s">
        <v>118</v>
      </c>
      <c r="H15" s="35" t="s">
        <v>117</v>
      </c>
      <c r="I15" s="36" t="s">
        <v>118</v>
      </c>
      <c r="J15" s="109">
        <v>0.65</v>
      </c>
      <c r="K15" s="98">
        <v>0.35</v>
      </c>
      <c r="L15" s="95" t="s">
        <v>117</v>
      </c>
      <c r="M15" s="6" t="s">
        <v>118</v>
      </c>
      <c r="N15" s="6" t="s">
        <v>117</v>
      </c>
      <c r="O15" s="6" t="s">
        <v>118</v>
      </c>
      <c r="P15" s="7" t="s">
        <v>117</v>
      </c>
      <c r="Q15" s="6" t="s">
        <v>118</v>
      </c>
      <c r="R15" s="6" t="s">
        <v>117</v>
      </c>
      <c r="S15" s="6" t="s">
        <v>118</v>
      </c>
    </row>
    <row r="16" spans="1:19" ht="14.25" customHeight="1">
      <c r="A16" s="163" t="s">
        <v>84</v>
      </c>
      <c r="B16" s="99" t="s">
        <v>83</v>
      </c>
      <c r="C16" s="100" t="s">
        <v>111</v>
      </c>
      <c r="D16" s="100" t="s">
        <v>116</v>
      </c>
      <c r="E16" s="101" t="s">
        <v>13</v>
      </c>
      <c r="F16" s="102">
        <v>1</v>
      </c>
      <c r="G16" s="102">
        <v>1</v>
      </c>
      <c r="H16" s="102">
        <v>1</v>
      </c>
      <c r="I16" s="102">
        <v>1</v>
      </c>
      <c r="J16" s="103">
        <v>0.6</v>
      </c>
      <c r="K16" s="104">
        <v>0.6</v>
      </c>
      <c r="L16" s="118">
        <f aca="true" t="shared" si="0" ref="L16:L29">J16*F16</f>
        <v>0.6</v>
      </c>
      <c r="M16" s="117">
        <f aca="true" t="shared" si="1" ref="M16:M29">J16*G16</f>
        <v>0.6</v>
      </c>
      <c r="N16" s="117">
        <f aca="true" t="shared" si="2" ref="N16:N29">K16*H16</f>
        <v>0.6</v>
      </c>
      <c r="O16" s="117">
        <f aca="true" t="shared" si="3" ref="O16:O29">K16*I16</f>
        <v>0.6</v>
      </c>
      <c r="P16" s="151">
        <f>SUM(L16:L18)</f>
        <v>0.6</v>
      </c>
      <c r="Q16" s="151">
        <f>SUM(M16:M18)</f>
        <v>0.6</v>
      </c>
      <c r="R16" s="151">
        <f>SUM(N16:N18)</f>
        <v>0.6</v>
      </c>
      <c r="S16" s="151">
        <f>SUM(O16:O18)</f>
        <v>0.6</v>
      </c>
    </row>
    <row r="17" spans="1:19" ht="14.25" customHeight="1">
      <c r="A17" s="164"/>
      <c r="B17" s="87" t="s">
        <v>33</v>
      </c>
      <c r="C17" s="88" t="s">
        <v>112</v>
      </c>
      <c r="D17" s="88" t="s">
        <v>114</v>
      </c>
      <c r="E17" s="48"/>
      <c r="F17" s="2"/>
      <c r="G17" s="2"/>
      <c r="H17" s="2"/>
      <c r="I17" s="2"/>
      <c r="J17" s="46">
        <v>0.3</v>
      </c>
      <c r="K17" s="47">
        <v>0.3</v>
      </c>
      <c r="L17" s="118">
        <f>J17*F17</f>
        <v>0</v>
      </c>
      <c r="M17" s="117">
        <f>J17*G17</f>
        <v>0</v>
      </c>
      <c r="N17" s="117">
        <f>K17*H17</f>
        <v>0</v>
      </c>
      <c r="O17" s="117">
        <f>K17*I17</f>
        <v>0</v>
      </c>
      <c r="P17" s="151"/>
      <c r="Q17" s="151"/>
      <c r="R17" s="151"/>
      <c r="S17" s="151"/>
    </row>
    <row r="18" spans="1:19" ht="14.25" customHeight="1">
      <c r="A18" s="165"/>
      <c r="B18" s="87" t="s">
        <v>131</v>
      </c>
      <c r="C18" s="88" t="s">
        <v>113</v>
      </c>
      <c r="D18" s="88" t="s">
        <v>115</v>
      </c>
      <c r="E18" s="48"/>
      <c r="F18" s="2"/>
      <c r="G18" s="2"/>
      <c r="H18" s="2"/>
      <c r="I18" s="2"/>
      <c r="J18" s="46">
        <v>0.1</v>
      </c>
      <c r="K18" s="47">
        <v>0.1</v>
      </c>
      <c r="L18" s="118">
        <f t="shared" si="0"/>
        <v>0</v>
      </c>
      <c r="M18" s="117">
        <f t="shared" si="1"/>
        <v>0</v>
      </c>
      <c r="N18" s="117">
        <f t="shared" si="2"/>
        <v>0</v>
      </c>
      <c r="O18" s="117">
        <f t="shared" si="3"/>
        <v>0</v>
      </c>
      <c r="P18" s="151"/>
      <c r="Q18" s="151"/>
      <c r="R18" s="151"/>
      <c r="S18" s="151"/>
    </row>
    <row r="19" spans="1:19" ht="14.25" customHeight="1">
      <c r="A19" s="166" t="s">
        <v>85</v>
      </c>
      <c r="B19" s="85" t="s">
        <v>83</v>
      </c>
      <c r="C19" s="86" t="s">
        <v>111</v>
      </c>
      <c r="D19" s="86" t="s">
        <v>132</v>
      </c>
      <c r="E19" s="48" t="s">
        <v>13</v>
      </c>
      <c r="F19" s="45">
        <v>1</v>
      </c>
      <c r="G19" s="45">
        <v>1</v>
      </c>
      <c r="H19" s="45">
        <v>1</v>
      </c>
      <c r="I19" s="45">
        <v>1</v>
      </c>
      <c r="J19" s="46">
        <v>0.6</v>
      </c>
      <c r="K19" s="47">
        <v>0.6</v>
      </c>
      <c r="L19" s="118">
        <f>J19*F19</f>
        <v>0.6</v>
      </c>
      <c r="M19" s="117">
        <f aca="true" t="shared" si="4" ref="M19:N21">J19*G19</f>
        <v>0.6</v>
      </c>
      <c r="N19" s="117">
        <f t="shared" si="4"/>
        <v>0.6</v>
      </c>
      <c r="O19" s="117">
        <f>K19*I19</f>
        <v>0.6</v>
      </c>
      <c r="P19" s="151">
        <f>SUM(L19:L21)</f>
        <v>0.6</v>
      </c>
      <c r="Q19" s="151">
        <f>SUM(M19:M21)</f>
        <v>0.6</v>
      </c>
      <c r="R19" s="151">
        <f>SUM(N19:N21)</f>
        <v>0.6</v>
      </c>
      <c r="S19" s="151">
        <f>SUM(O19:O21)</f>
        <v>0.6</v>
      </c>
    </row>
    <row r="20" spans="1:19" ht="14.25" customHeight="1">
      <c r="A20" s="166"/>
      <c r="B20" s="89" t="s">
        <v>33</v>
      </c>
      <c r="C20" s="90" t="s">
        <v>112</v>
      </c>
      <c r="D20" s="90" t="s">
        <v>133</v>
      </c>
      <c r="E20" s="48"/>
      <c r="F20" s="2"/>
      <c r="G20" s="2"/>
      <c r="H20" s="2"/>
      <c r="I20" s="2"/>
      <c r="J20" s="46">
        <v>0.3</v>
      </c>
      <c r="K20" s="47">
        <v>0.3</v>
      </c>
      <c r="L20" s="118">
        <f>J20*F20</f>
        <v>0</v>
      </c>
      <c r="M20" s="117">
        <f t="shared" si="4"/>
        <v>0</v>
      </c>
      <c r="N20" s="117">
        <f t="shared" si="4"/>
        <v>0</v>
      </c>
      <c r="O20" s="117">
        <f>K20*I20</f>
        <v>0</v>
      </c>
      <c r="P20" s="151"/>
      <c r="Q20" s="151"/>
      <c r="R20" s="151"/>
      <c r="S20" s="151"/>
    </row>
    <row r="21" spans="1:19" ht="14.25" customHeight="1">
      <c r="A21" s="167"/>
      <c r="B21" s="89" t="s">
        <v>131</v>
      </c>
      <c r="C21" s="90" t="s">
        <v>113</v>
      </c>
      <c r="D21" s="90" t="s">
        <v>134</v>
      </c>
      <c r="E21" s="48"/>
      <c r="F21" s="2"/>
      <c r="G21" s="2"/>
      <c r="H21" s="2"/>
      <c r="I21" s="2"/>
      <c r="J21" s="46">
        <v>0.1</v>
      </c>
      <c r="K21" s="47">
        <v>0.1</v>
      </c>
      <c r="L21" s="118">
        <f>J21*F21</f>
        <v>0</v>
      </c>
      <c r="M21" s="117">
        <f t="shared" si="4"/>
        <v>0</v>
      </c>
      <c r="N21" s="117">
        <f t="shared" si="4"/>
        <v>0</v>
      </c>
      <c r="O21" s="117">
        <f>K21*I21</f>
        <v>0</v>
      </c>
      <c r="P21" s="151"/>
      <c r="Q21" s="151"/>
      <c r="R21" s="151"/>
      <c r="S21" s="151"/>
    </row>
    <row r="22" spans="1:19" ht="14.25" customHeight="1">
      <c r="A22" s="130" t="s">
        <v>34</v>
      </c>
      <c r="B22" s="69" t="s">
        <v>35</v>
      </c>
      <c r="C22" s="69" t="s">
        <v>36</v>
      </c>
      <c r="D22" s="44" t="s">
        <v>49</v>
      </c>
      <c r="E22" s="65"/>
      <c r="F22" s="2"/>
      <c r="G22" s="2"/>
      <c r="H22" s="2"/>
      <c r="I22" s="2"/>
      <c r="J22" s="60">
        <v>0.018</v>
      </c>
      <c r="K22" s="58">
        <v>0.018</v>
      </c>
      <c r="L22" s="118">
        <f t="shared" si="0"/>
        <v>0</v>
      </c>
      <c r="M22" s="117">
        <f t="shared" si="1"/>
        <v>0</v>
      </c>
      <c r="N22" s="117">
        <f t="shared" si="2"/>
        <v>0</v>
      </c>
      <c r="O22" s="117">
        <f t="shared" si="3"/>
        <v>0</v>
      </c>
      <c r="P22" s="151">
        <f>SUM(L22:L29)</f>
        <v>0.261</v>
      </c>
      <c r="Q22" s="151">
        <f>SUM(M22:M29)</f>
        <v>0.261</v>
      </c>
      <c r="R22" s="151">
        <f>SUM(N22:N29)</f>
        <v>0.261</v>
      </c>
      <c r="S22" s="151">
        <f>SUM(O22:O29)</f>
        <v>0.261</v>
      </c>
    </row>
    <row r="23" spans="1:19" ht="14.25" customHeight="1">
      <c r="A23" s="130"/>
      <c r="B23" s="69" t="s">
        <v>37</v>
      </c>
      <c r="C23" s="69" t="s">
        <v>38</v>
      </c>
      <c r="D23" s="44" t="s">
        <v>50</v>
      </c>
      <c r="E23" s="65"/>
      <c r="F23" s="2"/>
      <c r="G23" s="2"/>
      <c r="H23" s="2"/>
      <c r="I23" s="2"/>
      <c r="J23" s="60">
        <v>0.058</v>
      </c>
      <c r="K23" s="58">
        <v>0.058</v>
      </c>
      <c r="L23" s="118">
        <f t="shared" si="0"/>
        <v>0</v>
      </c>
      <c r="M23" s="117">
        <f t="shared" si="1"/>
        <v>0</v>
      </c>
      <c r="N23" s="117">
        <f t="shared" si="2"/>
        <v>0</v>
      </c>
      <c r="O23" s="117">
        <f t="shared" si="3"/>
        <v>0</v>
      </c>
      <c r="P23" s="151"/>
      <c r="Q23" s="151"/>
      <c r="R23" s="151"/>
      <c r="S23" s="151"/>
    </row>
    <row r="24" spans="1:19" ht="14.25" customHeight="1">
      <c r="A24" s="130"/>
      <c r="B24" s="69" t="s">
        <v>39</v>
      </c>
      <c r="C24" s="69" t="s">
        <v>40</v>
      </c>
      <c r="D24" s="44" t="s">
        <v>51</v>
      </c>
      <c r="E24" s="65"/>
      <c r="F24" s="2"/>
      <c r="G24" s="2"/>
      <c r="H24" s="2"/>
      <c r="I24" s="2"/>
      <c r="J24" s="60">
        <v>0.125</v>
      </c>
      <c r="K24" s="58">
        <v>0.125</v>
      </c>
      <c r="L24" s="118">
        <f t="shared" si="0"/>
        <v>0</v>
      </c>
      <c r="M24" s="117">
        <f t="shared" si="1"/>
        <v>0</v>
      </c>
      <c r="N24" s="117">
        <f t="shared" si="2"/>
        <v>0</v>
      </c>
      <c r="O24" s="117">
        <f t="shared" si="3"/>
        <v>0</v>
      </c>
      <c r="P24" s="151"/>
      <c r="Q24" s="151"/>
      <c r="R24" s="151"/>
      <c r="S24" s="151"/>
    </row>
    <row r="25" spans="1:19" ht="12.75">
      <c r="A25" s="130"/>
      <c r="B25" s="69" t="s">
        <v>41</v>
      </c>
      <c r="C25" s="69" t="s">
        <v>42</v>
      </c>
      <c r="D25" s="44" t="s">
        <v>52</v>
      </c>
      <c r="E25" s="65"/>
      <c r="F25" s="2"/>
      <c r="G25" s="2"/>
      <c r="H25" s="2"/>
      <c r="I25" s="2"/>
      <c r="J25" s="60">
        <v>0.18</v>
      </c>
      <c r="K25" s="58">
        <v>0.18</v>
      </c>
      <c r="L25" s="118">
        <f t="shared" si="0"/>
        <v>0</v>
      </c>
      <c r="M25" s="117">
        <f t="shared" si="1"/>
        <v>0</v>
      </c>
      <c r="N25" s="117">
        <f t="shared" si="2"/>
        <v>0</v>
      </c>
      <c r="O25" s="117">
        <f t="shared" si="3"/>
        <v>0</v>
      </c>
      <c r="P25" s="151"/>
      <c r="Q25" s="151"/>
      <c r="R25" s="151"/>
      <c r="S25" s="151"/>
    </row>
    <row r="26" spans="1:19" ht="14.25" customHeight="1">
      <c r="A26" s="130"/>
      <c r="B26" s="69" t="s">
        <v>43</v>
      </c>
      <c r="C26" s="69" t="s">
        <v>44</v>
      </c>
      <c r="D26" s="44" t="s">
        <v>53</v>
      </c>
      <c r="E26" s="65" t="s">
        <v>13</v>
      </c>
      <c r="F26" s="45">
        <v>1</v>
      </c>
      <c r="G26" s="45">
        <v>1</v>
      </c>
      <c r="H26" s="45">
        <v>1</v>
      </c>
      <c r="I26" s="45">
        <v>1</v>
      </c>
      <c r="J26" s="60">
        <v>0.261</v>
      </c>
      <c r="K26" s="58">
        <v>0.261</v>
      </c>
      <c r="L26" s="118">
        <f t="shared" si="0"/>
        <v>0.261</v>
      </c>
      <c r="M26" s="117">
        <f t="shared" si="1"/>
        <v>0.261</v>
      </c>
      <c r="N26" s="117">
        <f t="shared" si="2"/>
        <v>0.261</v>
      </c>
      <c r="O26" s="117">
        <f t="shared" si="3"/>
        <v>0.261</v>
      </c>
      <c r="P26" s="151"/>
      <c r="Q26" s="151"/>
      <c r="R26" s="151"/>
      <c r="S26" s="151"/>
    </row>
    <row r="27" spans="1:19" ht="12.75">
      <c r="A27" s="130"/>
      <c r="B27" s="69" t="s">
        <v>45</v>
      </c>
      <c r="C27" s="69" t="s">
        <v>46</v>
      </c>
      <c r="D27" s="44" t="s">
        <v>54</v>
      </c>
      <c r="E27" s="65"/>
      <c r="F27" s="2"/>
      <c r="G27" s="2"/>
      <c r="H27" s="2"/>
      <c r="I27" s="2"/>
      <c r="J27" s="60">
        <v>0.166</v>
      </c>
      <c r="K27" s="58">
        <v>0.166</v>
      </c>
      <c r="L27" s="118">
        <f t="shared" si="0"/>
        <v>0</v>
      </c>
      <c r="M27" s="117">
        <f t="shared" si="1"/>
        <v>0</v>
      </c>
      <c r="N27" s="117">
        <f t="shared" si="2"/>
        <v>0</v>
      </c>
      <c r="O27" s="117">
        <f t="shared" si="3"/>
        <v>0</v>
      </c>
      <c r="P27" s="151"/>
      <c r="Q27" s="151"/>
      <c r="R27" s="151"/>
      <c r="S27" s="151"/>
    </row>
    <row r="28" spans="1:19" ht="14.25" customHeight="1">
      <c r="A28" s="130"/>
      <c r="B28" s="69" t="s">
        <v>47</v>
      </c>
      <c r="C28" s="69" t="s">
        <v>14</v>
      </c>
      <c r="D28" s="44" t="s">
        <v>22</v>
      </c>
      <c r="E28" s="65"/>
      <c r="F28" s="2"/>
      <c r="G28" s="2"/>
      <c r="H28" s="2"/>
      <c r="I28" s="2"/>
      <c r="J28" s="60">
        <v>0.119</v>
      </c>
      <c r="K28" s="58">
        <v>0.119</v>
      </c>
      <c r="L28" s="118">
        <f t="shared" si="0"/>
        <v>0</v>
      </c>
      <c r="M28" s="117">
        <f t="shared" si="1"/>
        <v>0</v>
      </c>
      <c r="N28" s="117">
        <f t="shared" si="2"/>
        <v>0</v>
      </c>
      <c r="O28" s="117">
        <f t="shared" si="3"/>
        <v>0</v>
      </c>
      <c r="P28" s="151"/>
      <c r="Q28" s="151"/>
      <c r="R28" s="151"/>
      <c r="S28" s="151"/>
    </row>
    <row r="29" spans="1:19" ht="12.75">
      <c r="A29" s="130"/>
      <c r="B29" s="69" t="s">
        <v>48</v>
      </c>
      <c r="C29" s="69" t="s">
        <v>1</v>
      </c>
      <c r="D29" s="44" t="s">
        <v>23</v>
      </c>
      <c r="E29" s="65"/>
      <c r="F29" s="2"/>
      <c r="G29" s="2"/>
      <c r="H29" s="2"/>
      <c r="I29" s="2"/>
      <c r="J29" s="61">
        <v>0.073</v>
      </c>
      <c r="K29" s="59">
        <v>0.073</v>
      </c>
      <c r="L29" s="118">
        <f t="shared" si="0"/>
        <v>0</v>
      </c>
      <c r="M29" s="117">
        <f t="shared" si="1"/>
        <v>0</v>
      </c>
      <c r="N29" s="117">
        <f t="shared" si="2"/>
        <v>0</v>
      </c>
      <c r="O29" s="117">
        <f t="shared" si="3"/>
        <v>0</v>
      </c>
      <c r="P29" s="151"/>
      <c r="Q29" s="151"/>
      <c r="R29" s="151"/>
      <c r="S29" s="151"/>
    </row>
    <row r="30" spans="1:19" ht="14.25" customHeight="1">
      <c r="A30" s="130" t="s">
        <v>55</v>
      </c>
      <c r="B30" s="69" t="s">
        <v>56</v>
      </c>
      <c r="C30" s="69" t="s">
        <v>36</v>
      </c>
      <c r="D30" s="44" t="s">
        <v>64</v>
      </c>
      <c r="E30" s="65"/>
      <c r="F30" s="2"/>
      <c r="G30" s="2"/>
      <c r="H30" s="2"/>
      <c r="I30" s="2"/>
      <c r="J30" s="60">
        <v>0.018</v>
      </c>
      <c r="K30" s="58">
        <v>0.018</v>
      </c>
      <c r="L30" s="118">
        <f aca="true" t="shared" si="5" ref="L30:L37">J30*F30</f>
        <v>0</v>
      </c>
      <c r="M30" s="117">
        <f aca="true" t="shared" si="6" ref="M30:M37">J30*G30</f>
        <v>0</v>
      </c>
      <c r="N30" s="117">
        <f aca="true" t="shared" si="7" ref="N30:N37">K30*H30</f>
        <v>0</v>
      </c>
      <c r="O30" s="117">
        <f aca="true" t="shared" si="8" ref="O30:O37">K30*I30</f>
        <v>0</v>
      </c>
      <c r="P30" s="151">
        <f>SUM(L30:L37)</f>
        <v>0.261</v>
      </c>
      <c r="Q30" s="151">
        <f>SUM(M30:M37)</f>
        <v>0.261</v>
      </c>
      <c r="R30" s="151">
        <f>SUM(N30:N37)</f>
        <v>0.261</v>
      </c>
      <c r="S30" s="151">
        <f>SUM(O30:O37)</f>
        <v>0.261</v>
      </c>
    </row>
    <row r="31" spans="1:19" ht="14.25" customHeight="1">
      <c r="A31" s="130"/>
      <c r="B31" s="69" t="s">
        <v>57</v>
      </c>
      <c r="C31" s="69" t="s">
        <v>38</v>
      </c>
      <c r="D31" s="44" t="s">
        <v>65</v>
      </c>
      <c r="E31" s="65"/>
      <c r="F31" s="2"/>
      <c r="G31" s="2"/>
      <c r="H31" s="2"/>
      <c r="I31" s="2"/>
      <c r="J31" s="60">
        <v>0.058</v>
      </c>
      <c r="K31" s="58">
        <v>0.058</v>
      </c>
      <c r="L31" s="118">
        <f t="shared" si="5"/>
        <v>0</v>
      </c>
      <c r="M31" s="117">
        <f t="shared" si="6"/>
        <v>0</v>
      </c>
      <c r="N31" s="117">
        <f t="shared" si="7"/>
        <v>0</v>
      </c>
      <c r="O31" s="117">
        <f t="shared" si="8"/>
        <v>0</v>
      </c>
      <c r="P31" s="151"/>
      <c r="Q31" s="151"/>
      <c r="R31" s="151"/>
      <c r="S31" s="151"/>
    </row>
    <row r="32" spans="1:19" ht="14.25" customHeight="1">
      <c r="A32" s="130"/>
      <c r="B32" s="69" t="s">
        <v>58</v>
      </c>
      <c r="C32" s="69" t="s">
        <v>40</v>
      </c>
      <c r="D32" s="44" t="s">
        <v>66</v>
      </c>
      <c r="E32" s="65"/>
      <c r="F32" s="2"/>
      <c r="G32" s="2"/>
      <c r="H32" s="2"/>
      <c r="I32" s="2"/>
      <c r="J32" s="60">
        <v>0.125</v>
      </c>
      <c r="K32" s="58">
        <v>0.125</v>
      </c>
      <c r="L32" s="118">
        <f t="shared" si="5"/>
        <v>0</v>
      </c>
      <c r="M32" s="117">
        <f t="shared" si="6"/>
        <v>0</v>
      </c>
      <c r="N32" s="117">
        <f t="shared" si="7"/>
        <v>0</v>
      </c>
      <c r="O32" s="117">
        <f t="shared" si="8"/>
        <v>0</v>
      </c>
      <c r="P32" s="151"/>
      <c r="Q32" s="151"/>
      <c r="R32" s="151"/>
      <c r="S32" s="151"/>
    </row>
    <row r="33" spans="1:19" ht="12.75">
      <c r="A33" s="130"/>
      <c r="B33" s="69" t="s">
        <v>59</v>
      </c>
      <c r="C33" s="69" t="s">
        <v>42</v>
      </c>
      <c r="D33" s="44" t="s">
        <v>67</v>
      </c>
      <c r="E33" s="65"/>
      <c r="F33" s="2"/>
      <c r="G33" s="2"/>
      <c r="H33" s="2"/>
      <c r="I33" s="2"/>
      <c r="J33" s="60">
        <v>0.18</v>
      </c>
      <c r="K33" s="58">
        <v>0.18</v>
      </c>
      <c r="L33" s="118">
        <f t="shared" si="5"/>
        <v>0</v>
      </c>
      <c r="M33" s="117">
        <f t="shared" si="6"/>
        <v>0</v>
      </c>
      <c r="N33" s="117">
        <f t="shared" si="7"/>
        <v>0</v>
      </c>
      <c r="O33" s="117">
        <f t="shared" si="8"/>
        <v>0</v>
      </c>
      <c r="P33" s="151"/>
      <c r="Q33" s="151"/>
      <c r="R33" s="151"/>
      <c r="S33" s="151"/>
    </row>
    <row r="34" spans="1:19" ht="14.25" customHeight="1">
      <c r="A34" s="130"/>
      <c r="B34" s="69" t="s">
        <v>60</v>
      </c>
      <c r="C34" s="69" t="s">
        <v>44</v>
      </c>
      <c r="D34" s="44" t="s">
        <v>68</v>
      </c>
      <c r="E34" s="65" t="s">
        <v>13</v>
      </c>
      <c r="F34" s="45">
        <v>1</v>
      </c>
      <c r="G34" s="45">
        <v>1</v>
      </c>
      <c r="H34" s="45">
        <v>1</v>
      </c>
      <c r="I34" s="45">
        <v>1</v>
      </c>
      <c r="J34" s="60">
        <v>0.261</v>
      </c>
      <c r="K34" s="58">
        <v>0.261</v>
      </c>
      <c r="L34" s="118">
        <f t="shared" si="5"/>
        <v>0.261</v>
      </c>
      <c r="M34" s="117">
        <f t="shared" si="6"/>
        <v>0.261</v>
      </c>
      <c r="N34" s="117">
        <f t="shared" si="7"/>
        <v>0.261</v>
      </c>
      <c r="O34" s="117">
        <f t="shared" si="8"/>
        <v>0.261</v>
      </c>
      <c r="P34" s="151"/>
      <c r="Q34" s="151"/>
      <c r="R34" s="151"/>
      <c r="S34" s="151"/>
    </row>
    <row r="35" spans="1:19" ht="12.75">
      <c r="A35" s="130"/>
      <c r="B35" s="69" t="s">
        <v>61</v>
      </c>
      <c r="C35" s="69" t="s">
        <v>46</v>
      </c>
      <c r="D35" s="44" t="s">
        <v>69</v>
      </c>
      <c r="E35" s="65"/>
      <c r="F35" s="2"/>
      <c r="G35" s="2"/>
      <c r="H35" s="2"/>
      <c r="I35" s="2"/>
      <c r="J35" s="60">
        <v>0.166</v>
      </c>
      <c r="K35" s="58">
        <v>0.166</v>
      </c>
      <c r="L35" s="118">
        <f t="shared" si="5"/>
        <v>0</v>
      </c>
      <c r="M35" s="117">
        <f t="shared" si="6"/>
        <v>0</v>
      </c>
      <c r="N35" s="117">
        <f t="shared" si="7"/>
        <v>0</v>
      </c>
      <c r="O35" s="117">
        <f t="shared" si="8"/>
        <v>0</v>
      </c>
      <c r="P35" s="151"/>
      <c r="Q35" s="151"/>
      <c r="R35" s="151"/>
      <c r="S35" s="151"/>
    </row>
    <row r="36" spans="1:19" ht="14.25" customHeight="1">
      <c r="A36" s="130"/>
      <c r="B36" s="69" t="s">
        <v>62</v>
      </c>
      <c r="C36" s="69" t="s">
        <v>14</v>
      </c>
      <c r="D36" s="44" t="s">
        <v>70</v>
      </c>
      <c r="E36" s="65"/>
      <c r="F36" s="2"/>
      <c r="G36" s="2"/>
      <c r="H36" s="2"/>
      <c r="I36" s="2"/>
      <c r="J36" s="60">
        <v>0.119</v>
      </c>
      <c r="K36" s="58">
        <v>0.119</v>
      </c>
      <c r="L36" s="118">
        <f t="shared" si="5"/>
        <v>0</v>
      </c>
      <c r="M36" s="117">
        <f t="shared" si="6"/>
        <v>0</v>
      </c>
      <c r="N36" s="117">
        <f t="shared" si="7"/>
        <v>0</v>
      </c>
      <c r="O36" s="117">
        <f t="shared" si="8"/>
        <v>0</v>
      </c>
      <c r="P36" s="151"/>
      <c r="Q36" s="151"/>
      <c r="R36" s="151"/>
      <c r="S36" s="151"/>
    </row>
    <row r="37" spans="1:19" ht="12.75">
      <c r="A37" s="130"/>
      <c r="B37" s="69" t="s">
        <v>63</v>
      </c>
      <c r="C37" s="69" t="s">
        <v>1</v>
      </c>
      <c r="D37" s="44" t="s">
        <v>71</v>
      </c>
      <c r="E37" s="65"/>
      <c r="F37" s="2"/>
      <c r="G37" s="2"/>
      <c r="H37" s="2"/>
      <c r="I37" s="2"/>
      <c r="J37" s="61">
        <v>0.073</v>
      </c>
      <c r="K37" s="59">
        <v>0.073</v>
      </c>
      <c r="L37" s="118">
        <f t="shared" si="5"/>
        <v>0</v>
      </c>
      <c r="M37" s="117">
        <f t="shared" si="6"/>
        <v>0</v>
      </c>
      <c r="N37" s="117">
        <f t="shared" si="7"/>
        <v>0</v>
      </c>
      <c r="O37" s="117">
        <f t="shared" si="8"/>
        <v>0</v>
      </c>
      <c r="P37" s="151"/>
      <c r="Q37" s="151"/>
      <c r="R37" s="151"/>
      <c r="S37" s="151"/>
    </row>
    <row r="38" spans="1:19" ht="12.75">
      <c r="A38" s="135" t="s">
        <v>18</v>
      </c>
      <c r="B38" s="44" t="s">
        <v>15</v>
      </c>
      <c r="C38" s="49">
        <v>0.99</v>
      </c>
      <c r="D38" s="50" t="s">
        <v>19</v>
      </c>
      <c r="E38" s="66"/>
      <c r="F38" s="2"/>
      <c r="G38" s="2"/>
      <c r="H38" s="2"/>
      <c r="I38" s="2"/>
      <c r="J38" s="51">
        <v>0.26</v>
      </c>
      <c r="K38" s="52">
        <v>0.22</v>
      </c>
      <c r="L38" s="118">
        <f>J38*F38</f>
        <v>0</v>
      </c>
      <c r="M38" s="117">
        <f aca="true" t="shared" si="9" ref="M38:N40">J38*G38</f>
        <v>0</v>
      </c>
      <c r="N38" s="117">
        <f t="shared" si="9"/>
        <v>0</v>
      </c>
      <c r="O38" s="117">
        <f>K38*I38</f>
        <v>0</v>
      </c>
      <c r="P38" s="140">
        <f>SUM(L38:L40)</f>
        <v>0.4</v>
      </c>
      <c r="Q38" s="140">
        <f>SUM(M38:M40)</f>
        <v>0.4</v>
      </c>
      <c r="R38" s="140">
        <f>SUM(N38:N40)</f>
        <v>0.4</v>
      </c>
      <c r="S38" s="140">
        <f>SUM(O38:O40)</f>
        <v>0.4</v>
      </c>
    </row>
    <row r="39" spans="1:19" ht="12.75">
      <c r="A39" s="136"/>
      <c r="B39" s="44" t="s">
        <v>16</v>
      </c>
      <c r="C39" s="49">
        <v>0.995</v>
      </c>
      <c r="D39" s="50" t="s">
        <v>20</v>
      </c>
      <c r="E39" s="66" t="s">
        <v>13</v>
      </c>
      <c r="F39" s="45">
        <v>1</v>
      </c>
      <c r="G39" s="45">
        <v>1</v>
      </c>
      <c r="H39" s="45">
        <v>1</v>
      </c>
      <c r="I39" s="45">
        <v>1</v>
      </c>
      <c r="J39" s="51">
        <v>0.4</v>
      </c>
      <c r="K39" s="52">
        <v>0.4</v>
      </c>
      <c r="L39" s="118">
        <f>J39*F39</f>
        <v>0.4</v>
      </c>
      <c r="M39" s="117">
        <f t="shared" si="9"/>
        <v>0.4</v>
      </c>
      <c r="N39" s="117">
        <f t="shared" si="9"/>
        <v>0.4</v>
      </c>
      <c r="O39" s="117">
        <f>K39*I39</f>
        <v>0.4</v>
      </c>
      <c r="P39" s="140"/>
      <c r="Q39" s="140"/>
      <c r="R39" s="140"/>
      <c r="S39" s="140"/>
    </row>
    <row r="40" spans="1:19" ht="12.75">
      <c r="A40" s="137"/>
      <c r="B40" s="53" t="s">
        <v>17</v>
      </c>
      <c r="C40" s="54">
        <v>0.999</v>
      </c>
      <c r="D40" s="55" t="s">
        <v>21</v>
      </c>
      <c r="E40" s="67"/>
      <c r="F40" s="3"/>
      <c r="G40" s="3"/>
      <c r="H40" s="3"/>
      <c r="I40" s="3"/>
      <c r="J40" s="56">
        <v>0.34</v>
      </c>
      <c r="K40" s="57">
        <v>0.38</v>
      </c>
      <c r="L40" s="118">
        <f>J40*F40</f>
        <v>0</v>
      </c>
      <c r="M40" s="117">
        <f t="shared" si="9"/>
        <v>0</v>
      </c>
      <c r="N40" s="117">
        <f t="shared" si="9"/>
        <v>0</v>
      </c>
      <c r="O40" s="117">
        <f>K40*I40</f>
        <v>0</v>
      </c>
      <c r="P40" s="140"/>
      <c r="Q40" s="140"/>
      <c r="R40" s="140"/>
      <c r="S40" s="140"/>
    </row>
    <row r="41" spans="1:19" s="1" customFormat="1" ht="12.75">
      <c r="A41" s="16"/>
      <c r="B41" s="16"/>
      <c r="C41" s="16"/>
      <c r="D41" s="92" t="s">
        <v>109</v>
      </c>
      <c r="E41" s="93"/>
      <c r="F41" s="119"/>
      <c r="G41" s="120"/>
      <c r="H41" s="120"/>
      <c r="I41" s="120"/>
      <c r="P41" s="17"/>
      <c r="Q41" s="17"/>
      <c r="R41" s="17"/>
      <c r="S41" s="17"/>
    </row>
    <row r="42" spans="1:20" s="16" customFormat="1" ht="12.75">
      <c r="A42" s="18"/>
      <c r="B42" s="18"/>
      <c r="C42" s="18"/>
      <c r="D42" s="18"/>
      <c r="E42" s="18"/>
      <c r="F42" s="18"/>
      <c r="G42" s="19"/>
      <c r="H42" s="19"/>
      <c r="I42" s="19"/>
      <c r="J42" s="19"/>
      <c r="Q42" s="18"/>
      <c r="R42" s="18"/>
      <c r="S42" s="18"/>
      <c r="T42" s="18"/>
    </row>
    <row r="43" spans="1:20" s="80" customFormat="1" ht="15" customHeight="1">
      <c r="A43" s="29" t="s">
        <v>9</v>
      </c>
      <c r="B43" s="30"/>
      <c r="C43" s="75"/>
      <c r="D43" s="81"/>
      <c r="E43" s="81"/>
      <c r="F43" s="81"/>
      <c r="G43" s="81"/>
      <c r="H43" s="81"/>
      <c r="I43" s="81"/>
      <c r="J43" s="82"/>
      <c r="K43" s="83"/>
      <c r="L43" s="79"/>
      <c r="M43" s="79"/>
      <c r="N43" s="79"/>
      <c r="O43" s="79"/>
      <c r="P43" s="79"/>
      <c r="Q43" s="79"/>
      <c r="R43" s="79"/>
      <c r="S43" s="79"/>
      <c r="T43" s="79"/>
    </row>
    <row r="44" spans="1:19" s="20" customFormat="1" ht="12.75" customHeight="1">
      <c r="A44" s="32" t="s">
        <v>11</v>
      </c>
      <c r="B44" s="138" t="s">
        <v>104</v>
      </c>
      <c r="C44" s="138" t="s">
        <v>105</v>
      </c>
      <c r="D44" s="31" t="s">
        <v>106</v>
      </c>
      <c r="E44" s="128" t="s">
        <v>12</v>
      </c>
      <c r="F44" s="141" t="s">
        <v>110</v>
      </c>
      <c r="G44" s="141"/>
      <c r="H44" s="141"/>
      <c r="I44" s="141"/>
      <c r="J44" s="152" t="s">
        <v>3</v>
      </c>
      <c r="K44" s="153"/>
      <c r="L44" s="148" t="s">
        <v>119</v>
      </c>
      <c r="M44" s="149"/>
      <c r="N44" s="149"/>
      <c r="O44" s="150"/>
      <c r="P44" s="131" t="s">
        <v>120</v>
      </c>
      <c r="Q44" s="132"/>
      <c r="R44" s="132"/>
      <c r="S44" s="127"/>
    </row>
    <row r="45" spans="1:20" s="4" customFormat="1" ht="25.5" customHeight="1">
      <c r="A45" s="33"/>
      <c r="B45" s="139"/>
      <c r="C45" s="139"/>
      <c r="D45" s="34"/>
      <c r="E45" s="129"/>
      <c r="F45" s="145" t="s">
        <v>79</v>
      </c>
      <c r="G45" s="146"/>
      <c r="H45" s="145" t="s">
        <v>80</v>
      </c>
      <c r="I45" s="147"/>
      <c r="J45" s="76" t="s">
        <v>79</v>
      </c>
      <c r="K45" s="77" t="s">
        <v>80</v>
      </c>
      <c r="L45" s="142" t="s">
        <v>81</v>
      </c>
      <c r="M45" s="143"/>
      <c r="N45" s="144" t="s">
        <v>82</v>
      </c>
      <c r="O45" s="143"/>
      <c r="P45" s="133" t="s">
        <v>81</v>
      </c>
      <c r="Q45" s="134"/>
      <c r="R45" s="133" t="s">
        <v>82</v>
      </c>
      <c r="S45" s="134"/>
      <c r="T45" s="5"/>
    </row>
    <row r="46" spans="1:20" s="4" customFormat="1" ht="25.5">
      <c r="A46" s="105"/>
      <c r="B46" s="106"/>
      <c r="C46" s="106"/>
      <c r="D46" s="107"/>
      <c r="E46" s="129"/>
      <c r="F46" s="108" t="s">
        <v>117</v>
      </c>
      <c r="G46" s="108" t="s">
        <v>118</v>
      </c>
      <c r="H46" s="108" t="s">
        <v>117</v>
      </c>
      <c r="I46" s="108" t="s">
        <v>118</v>
      </c>
      <c r="J46" s="109">
        <f>J15</f>
        <v>0.65</v>
      </c>
      <c r="K46" s="98">
        <f>K15</f>
        <v>0.35</v>
      </c>
      <c r="L46" s="95" t="s">
        <v>117</v>
      </c>
      <c r="M46" s="6" t="s">
        <v>118</v>
      </c>
      <c r="N46" s="6" t="s">
        <v>117</v>
      </c>
      <c r="O46" s="6" t="s">
        <v>118</v>
      </c>
      <c r="P46" s="7" t="s">
        <v>117</v>
      </c>
      <c r="Q46" s="6" t="s">
        <v>118</v>
      </c>
      <c r="R46" s="6" t="s">
        <v>117</v>
      </c>
      <c r="S46" s="6" t="s">
        <v>118</v>
      </c>
      <c r="T46" s="5"/>
    </row>
    <row r="47" spans="1:19" s="20" customFormat="1" ht="12.75" customHeight="1">
      <c r="A47" s="181" t="s">
        <v>88</v>
      </c>
      <c r="B47" s="110" t="s">
        <v>89</v>
      </c>
      <c r="C47" s="111" t="s">
        <v>72</v>
      </c>
      <c r="D47" s="112" t="s">
        <v>96</v>
      </c>
      <c r="E47" s="113"/>
      <c r="F47" s="121"/>
      <c r="G47" s="121"/>
      <c r="H47" s="121"/>
      <c r="I47" s="121"/>
      <c r="J47" s="114">
        <v>0.5</v>
      </c>
      <c r="K47" s="115">
        <v>0.5</v>
      </c>
      <c r="L47" s="117">
        <f aca="true" t="shared" si="10" ref="L47:L55">J47*F47</f>
        <v>0</v>
      </c>
      <c r="M47" s="117">
        <f aca="true" t="shared" si="11" ref="M47:N55">J47*G47</f>
        <v>0</v>
      </c>
      <c r="N47" s="117">
        <f t="shared" si="11"/>
        <v>0</v>
      </c>
      <c r="O47" s="117">
        <f aca="true" t="shared" si="12" ref="O47:O55">K47*I47</f>
        <v>0</v>
      </c>
      <c r="P47" s="140">
        <f>SUM(L47:L49)</f>
        <v>0</v>
      </c>
      <c r="Q47" s="140">
        <f>SUM(M47:M49)</f>
        <v>0</v>
      </c>
      <c r="R47" s="140">
        <f>SUM(N47:N49)</f>
        <v>0</v>
      </c>
      <c r="S47" s="140">
        <f>SUM(O47:O49)</f>
        <v>0</v>
      </c>
    </row>
    <row r="48" spans="1:19" s="20" customFormat="1" ht="12.75">
      <c r="A48" s="182"/>
      <c r="B48" s="69" t="s">
        <v>90</v>
      </c>
      <c r="C48" s="69" t="s">
        <v>73</v>
      </c>
      <c r="D48" s="70" t="s">
        <v>97</v>
      </c>
      <c r="E48" s="43" t="s">
        <v>13</v>
      </c>
      <c r="F48" s="122"/>
      <c r="G48" s="122"/>
      <c r="H48" s="122"/>
      <c r="I48" s="122"/>
      <c r="J48" s="14">
        <v>0.25</v>
      </c>
      <c r="K48" s="68">
        <v>0.25</v>
      </c>
      <c r="L48" s="117">
        <f t="shared" si="10"/>
        <v>0</v>
      </c>
      <c r="M48" s="117">
        <f t="shared" si="11"/>
        <v>0</v>
      </c>
      <c r="N48" s="117">
        <f t="shared" si="11"/>
        <v>0</v>
      </c>
      <c r="O48" s="117">
        <f t="shared" si="12"/>
        <v>0</v>
      </c>
      <c r="P48" s="140"/>
      <c r="Q48" s="140"/>
      <c r="R48" s="140"/>
      <c r="S48" s="140"/>
    </row>
    <row r="49" spans="1:19" s="20" customFormat="1" ht="13.5" customHeight="1">
      <c r="A49" s="182"/>
      <c r="B49" s="69" t="s">
        <v>91</v>
      </c>
      <c r="C49" s="69" t="s">
        <v>74</v>
      </c>
      <c r="D49" s="70" t="s">
        <v>98</v>
      </c>
      <c r="E49" s="43"/>
      <c r="F49" s="122"/>
      <c r="G49" s="122"/>
      <c r="H49" s="122"/>
      <c r="I49" s="122"/>
      <c r="J49" s="14">
        <v>0.25</v>
      </c>
      <c r="K49" s="68">
        <v>0.25</v>
      </c>
      <c r="L49" s="117">
        <f t="shared" si="10"/>
        <v>0</v>
      </c>
      <c r="M49" s="117">
        <f t="shared" si="11"/>
        <v>0</v>
      </c>
      <c r="N49" s="117">
        <f t="shared" si="11"/>
        <v>0</v>
      </c>
      <c r="O49" s="117">
        <f t="shared" si="12"/>
        <v>0</v>
      </c>
      <c r="P49" s="140"/>
      <c r="Q49" s="140"/>
      <c r="R49" s="140"/>
      <c r="S49" s="140"/>
    </row>
    <row r="50" spans="1:19" s="20" customFormat="1" ht="12.75" customHeight="1">
      <c r="A50" s="182" t="s">
        <v>86</v>
      </c>
      <c r="B50" s="69" t="s">
        <v>92</v>
      </c>
      <c r="C50" s="84" t="s">
        <v>87</v>
      </c>
      <c r="D50" s="63" t="s">
        <v>99</v>
      </c>
      <c r="E50" s="43"/>
      <c r="F50" s="123">
        <v>0</v>
      </c>
      <c r="G50" s="123">
        <v>0</v>
      </c>
      <c r="H50" s="123">
        <v>0</v>
      </c>
      <c r="I50" s="123">
        <v>0</v>
      </c>
      <c r="J50" s="14">
        <v>0.8</v>
      </c>
      <c r="K50" s="68">
        <v>0.8</v>
      </c>
      <c r="L50" s="117">
        <f t="shared" si="10"/>
        <v>0</v>
      </c>
      <c r="M50" s="117">
        <f aca="true" t="shared" si="13" ref="M50:N53">J50*G50</f>
        <v>0</v>
      </c>
      <c r="N50" s="117">
        <f t="shared" si="13"/>
        <v>0</v>
      </c>
      <c r="O50" s="117">
        <f t="shared" si="12"/>
        <v>0</v>
      </c>
      <c r="P50" s="140">
        <f>SUM(L50:L53)</f>
        <v>0</v>
      </c>
      <c r="Q50" s="140">
        <f>SUM(M50:M53)</f>
        <v>0</v>
      </c>
      <c r="R50" s="140">
        <f>SUM(N50:N53)</f>
        <v>0</v>
      </c>
      <c r="S50" s="140">
        <f>SUM(O50:O53)</f>
        <v>0</v>
      </c>
    </row>
    <row r="51" spans="1:19" s="20" customFormat="1" ht="12.75">
      <c r="A51" s="182"/>
      <c r="B51" s="69" t="s">
        <v>93</v>
      </c>
      <c r="C51" s="69" t="s">
        <v>72</v>
      </c>
      <c r="D51" s="70" t="s">
        <v>100</v>
      </c>
      <c r="E51" s="43"/>
      <c r="F51" s="122"/>
      <c r="G51" s="122"/>
      <c r="H51" s="122"/>
      <c r="I51" s="122"/>
      <c r="J51" s="14">
        <v>0.1</v>
      </c>
      <c r="K51" s="68">
        <v>0.1</v>
      </c>
      <c r="L51" s="117">
        <f t="shared" si="10"/>
        <v>0</v>
      </c>
      <c r="M51" s="117">
        <f t="shared" si="13"/>
        <v>0</v>
      </c>
      <c r="N51" s="117">
        <f t="shared" si="13"/>
        <v>0</v>
      </c>
      <c r="O51" s="117">
        <f t="shared" si="12"/>
        <v>0</v>
      </c>
      <c r="P51" s="140"/>
      <c r="Q51" s="140"/>
      <c r="R51" s="140"/>
      <c r="S51" s="140"/>
    </row>
    <row r="52" spans="1:19" s="20" customFormat="1" ht="12.75">
      <c r="A52" s="182"/>
      <c r="B52" s="69" t="s">
        <v>94</v>
      </c>
      <c r="C52" s="69" t="s">
        <v>73</v>
      </c>
      <c r="D52" s="70" t="s">
        <v>101</v>
      </c>
      <c r="E52" s="43" t="s">
        <v>13</v>
      </c>
      <c r="F52" s="122"/>
      <c r="G52" s="122"/>
      <c r="H52" s="122"/>
      <c r="I52" s="122"/>
      <c r="J52" s="14">
        <v>0.05</v>
      </c>
      <c r="K52" s="68">
        <v>0.05</v>
      </c>
      <c r="L52" s="117">
        <f t="shared" si="10"/>
        <v>0</v>
      </c>
      <c r="M52" s="117">
        <f t="shared" si="13"/>
        <v>0</v>
      </c>
      <c r="N52" s="117">
        <f t="shared" si="13"/>
        <v>0</v>
      </c>
      <c r="O52" s="117">
        <f t="shared" si="12"/>
        <v>0</v>
      </c>
      <c r="P52" s="140"/>
      <c r="Q52" s="140"/>
      <c r="R52" s="140"/>
      <c r="S52" s="140"/>
    </row>
    <row r="53" spans="1:19" s="20" customFormat="1" ht="13.5" customHeight="1">
      <c r="A53" s="182"/>
      <c r="B53" s="69" t="s">
        <v>95</v>
      </c>
      <c r="C53" s="69" t="s">
        <v>74</v>
      </c>
      <c r="D53" s="70" t="s">
        <v>102</v>
      </c>
      <c r="E53" s="43"/>
      <c r="F53" s="122"/>
      <c r="G53" s="122"/>
      <c r="H53" s="122"/>
      <c r="I53" s="122"/>
      <c r="J53" s="14">
        <v>0.05</v>
      </c>
      <c r="K53" s="68">
        <v>0.05</v>
      </c>
      <c r="L53" s="117">
        <f t="shared" si="10"/>
        <v>0</v>
      </c>
      <c r="M53" s="117">
        <f t="shared" si="13"/>
        <v>0</v>
      </c>
      <c r="N53" s="117">
        <f t="shared" si="13"/>
        <v>0</v>
      </c>
      <c r="O53" s="117">
        <f t="shared" si="12"/>
        <v>0</v>
      </c>
      <c r="P53" s="140"/>
      <c r="Q53" s="140"/>
      <c r="R53" s="140"/>
      <c r="S53" s="140"/>
    </row>
    <row r="54" spans="1:19" s="20" customFormat="1" ht="14.25" customHeight="1">
      <c r="A54" s="182" t="s">
        <v>75</v>
      </c>
      <c r="B54" s="15" t="s">
        <v>77</v>
      </c>
      <c r="C54" s="62" t="s">
        <v>24</v>
      </c>
      <c r="D54" s="126" t="s">
        <v>103</v>
      </c>
      <c r="E54" s="64" t="s">
        <v>13</v>
      </c>
      <c r="F54" s="123">
        <v>0</v>
      </c>
      <c r="G54" s="123">
        <v>0</v>
      </c>
      <c r="H54" s="123">
        <v>0</v>
      </c>
      <c r="I54" s="123">
        <v>0</v>
      </c>
      <c r="J54" s="14">
        <v>0.8</v>
      </c>
      <c r="K54" s="68">
        <v>0.8</v>
      </c>
      <c r="L54" s="117">
        <f t="shared" si="10"/>
        <v>0</v>
      </c>
      <c r="M54" s="117">
        <f t="shared" si="11"/>
        <v>0</v>
      </c>
      <c r="N54" s="117">
        <f t="shared" si="11"/>
        <v>0</v>
      </c>
      <c r="O54" s="117">
        <f t="shared" si="12"/>
        <v>0</v>
      </c>
      <c r="P54" s="140">
        <f>SUM(L54:L55)</f>
        <v>0</v>
      </c>
      <c r="Q54" s="140">
        <f>SUM(M54:M55)</f>
        <v>0</v>
      </c>
      <c r="R54" s="140">
        <f>SUM(N54:N55)</f>
        <v>0</v>
      </c>
      <c r="S54" s="140">
        <f>SUM(O54:O55)</f>
        <v>0</v>
      </c>
    </row>
    <row r="55" spans="1:19" s="20" customFormat="1" ht="12.75">
      <c r="A55" s="184"/>
      <c r="B55" s="71" t="s">
        <v>78</v>
      </c>
      <c r="C55" s="71" t="s">
        <v>25</v>
      </c>
      <c r="D55" s="125" t="s">
        <v>76</v>
      </c>
      <c r="E55" s="72"/>
      <c r="F55" s="124"/>
      <c r="G55" s="124"/>
      <c r="H55" s="124"/>
      <c r="I55" s="124"/>
      <c r="J55" s="73">
        <v>0.2</v>
      </c>
      <c r="K55" s="74">
        <v>0.2</v>
      </c>
      <c r="L55" s="117">
        <f t="shared" si="10"/>
        <v>0</v>
      </c>
      <c r="M55" s="117">
        <f t="shared" si="11"/>
        <v>0</v>
      </c>
      <c r="N55" s="117">
        <f t="shared" si="11"/>
        <v>0</v>
      </c>
      <c r="O55" s="117">
        <f t="shared" si="12"/>
        <v>0</v>
      </c>
      <c r="P55" s="140"/>
      <c r="Q55" s="140"/>
      <c r="R55" s="140"/>
      <c r="S55" s="140"/>
    </row>
    <row r="56" spans="4:9" s="20" customFormat="1" ht="13.5" thickBot="1">
      <c r="D56" s="21"/>
      <c r="E56" s="21"/>
      <c r="F56" s="19"/>
      <c r="G56" s="19"/>
      <c r="H56" s="19"/>
      <c r="I56" s="19"/>
    </row>
    <row r="57" spans="4:7" s="8" customFormat="1" ht="14.25" customHeight="1" thickBot="1">
      <c r="D57" s="91" t="s">
        <v>107</v>
      </c>
      <c r="E57" s="42"/>
      <c r="F57" s="185">
        <f>ROUND(SUM(G64:J64),3)</f>
        <v>0</v>
      </c>
      <c r="G57" s="186"/>
    </row>
    <row r="58" s="8" customFormat="1" ht="4.5" customHeight="1"/>
    <row r="59" spans="4:11" s="8" customFormat="1" ht="39" customHeight="1">
      <c r="D59" s="183" t="s">
        <v>108</v>
      </c>
      <c r="E59" s="183"/>
      <c r="F59" s="183"/>
      <c r="G59" s="183"/>
      <c r="H59" s="183"/>
      <c r="I59" s="183"/>
      <c r="J59" s="183"/>
      <c r="K59" s="183"/>
    </row>
    <row r="61" spans="1:14" s="23" customFormat="1" ht="11.25" customHeight="1" hidden="1">
      <c r="A61" s="22"/>
      <c r="B61" s="22"/>
      <c r="C61" s="22"/>
      <c r="D61" s="22"/>
      <c r="E61" s="22"/>
      <c r="F61" s="22" t="s">
        <v>5</v>
      </c>
      <c r="G61" s="19">
        <v>12</v>
      </c>
      <c r="H61" s="19"/>
      <c r="I61" s="19">
        <v>24</v>
      </c>
      <c r="J61" s="19"/>
      <c r="K61" s="19"/>
      <c r="L61" s="19"/>
      <c r="M61" s="19"/>
      <c r="N61" s="19"/>
    </row>
    <row r="62" spans="4:10" s="1" customFormat="1" ht="11.25" customHeight="1" hidden="1">
      <c r="D62" s="17"/>
      <c r="E62" s="17"/>
      <c r="F62" s="17" t="s">
        <v>6</v>
      </c>
      <c r="G62" s="116">
        <f>PRODUCT(P$16:P40)*F41+SUM(P47:P55)</f>
        <v>0</v>
      </c>
      <c r="H62" s="116">
        <f>PRODUCT(Q$16:Q40)*G41+SUM(Q47:Q55)</f>
        <v>0</v>
      </c>
      <c r="I62" s="116">
        <f>PRODUCT(R$16:R40)*H41+SUM(R47:R55)</f>
        <v>0</v>
      </c>
      <c r="J62" s="116">
        <f>PRODUCT(S$16:S40)*I41+SUM(S47:S55)</f>
        <v>0</v>
      </c>
    </row>
    <row r="63" spans="6:10" s="1" customFormat="1" ht="11.25" customHeight="1" hidden="1">
      <c r="F63" s="17" t="s">
        <v>7</v>
      </c>
      <c r="G63" s="116">
        <f>G62*J$15</f>
        <v>0</v>
      </c>
      <c r="H63" s="116">
        <f>H62*J$15</f>
        <v>0</v>
      </c>
      <c r="I63" s="116">
        <f>I62*K$15</f>
        <v>0</v>
      </c>
      <c r="J63" s="116">
        <f>J62*K$15</f>
        <v>0</v>
      </c>
    </row>
    <row r="64" spans="4:10" s="1" customFormat="1" ht="11.25" customHeight="1" hidden="1">
      <c r="D64" s="17"/>
      <c r="E64" s="17"/>
      <c r="F64" s="17" t="s">
        <v>8</v>
      </c>
      <c r="G64" s="116">
        <f>(G63*G61+H63)/G61</f>
        <v>0</v>
      </c>
      <c r="H64" s="116"/>
      <c r="I64" s="116">
        <f>(I63*I61+J63)/I61</f>
        <v>0</v>
      </c>
      <c r="J64" s="116"/>
    </row>
    <row r="65" spans="4:5" s="1" customFormat="1" ht="12.75" customHeight="1">
      <c r="D65" s="17"/>
      <c r="E65" s="17"/>
    </row>
  </sheetData>
  <sheetProtection password="FB4F" sheet="1" objects="1" scenarios="1" selectLockedCells="1"/>
  <mergeCells count="86">
    <mergeCell ref="A47:A49"/>
    <mergeCell ref="P47:P49"/>
    <mergeCell ref="P54:P55"/>
    <mergeCell ref="D59:K59"/>
    <mergeCell ref="A50:A53"/>
    <mergeCell ref="P50:P53"/>
    <mergeCell ref="A54:A55"/>
    <mergeCell ref="F57:G57"/>
    <mergeCell ref="S47:S49"/>
    <mergeCell ref="Q54:Q55"/>
    <mergeCell ref="R54:R55"/>
    <mergeCell ref="S54:S55"/>
    <mergeCell ref="Q50:Q53"/>
    <mergeCell ref="R50:R53"/>
    <mergeCell ref="S50:S53"/>
    <mergeCell ref="Q47:Q49"/>
    <mergeCell ref="R47:R49"/>
    <mergeCell ref="S16:S18"/>
    <mergeCell ref="Q16:Q18"/>
    <mergeCell ref="P16:P18"/>
    <mergeCell ref="P30:P37"/>
    <mergeCell ref="Q30:Q37"/>
    <mergeCell ref="S19:S21"/>
    <mergeCell ref="S22:S29"/>
    <mergeCell ref="R30:R37"/>
    <mergeCell ref="S30:S37"/>
    <mergeCell ref="P22:P29"/>
    <mergeCell ref="A6:B6"/>
    <mergeCell ref="E13:E15"/>
    <mergeCell ref="P13:S13"/>
    <mergeCell ref="R14:S14"/>
    <mergeCell ref="C6:I6"/>
    <mergeCell ref="C7:I7"/>
    <mergeCell ref="C8:I8"/>
    <mergeCell ref="C9:I9"/>
    <mergeCell ref="P14:Q14"/>
    <mergeCell ref="C10:I10"/>
    <mergeCell ref="A2:B2"/>
    <mergeCell ref="A3:B3"/>
    <mergeCell ref="A4:B4"/>
    <mergeCell ref="A5:B5"/>
    <mergeCell ref="R16:R18"/>
    <mergeCell ref="C2:I2"/>
    <mergeCell ref="C3:I3"/>
    <mergeCell ref="C4:I4"/>
    <mergeCell ref="C5:I5"/>
    <mergeCell ref="F13:I13"/>
    <mergeCell ref="F14:G14"/>
    <mergeCell ref="H14:I14"/>
    <mergeCell ref="C13:C14"/>
    <mergeCell ref="J13:K13"/>
    <mergeCell ref="A7:B7"/>
    <mergeCell ref="A8:B8"/>
    <mergeCell ref="A9:B9"/>
    <mergeCell ref="A22:A29"/>
    <mergeCell ref="A10:B10"/>
    <mergeCell ref="A16:A18"/>
    <mergeCell ref="B13:B14"/>
    <mergeCell ref="A19:A21"/>
    <mergeCell ref="L13:O13"/>
    <mergeCell ref="J44:K44"/>
    <mergeCell ref="L14:M14"/>
    <mergeCell ref="N14:O14"/>
    <mergeCell ref="Q22:Q29"/>
    <mergeCell ref="R22:R29"/>
    <mergeCell ref="R45:S45"/>
    <mergeCell ref="P19:P21"/>
    <mergeCell ref="Q19:Q21"/>
    <mergeCell ref="R19:R21"/>
    <mergeCell ref="S38:S40"/>
    <mergeCell ref="F44:I44"/>
    <mergeCell ref="L45:M45"/>
    <mergeCell ref="N45:O45"/>
    <mergeCell ref="F45:G45"/>
    <mergeCell ref="H45:I45"/>
    <mergeCell ref="L44:O44"/>
    <mergeCell ref="E44:E46"/>
    <mergeCell ref="A30:A37"/>
    <mergeCell ref="P44:S44"/>
    <mergeCell ref="P45:Q45"/>
    <mergeCell ref="A38:A40"/>
    <mergeCell ref="B44:B45"/>
    <mergeCell ref="C44:C45"/>
    <mergeCell ref="P38:P40"/>
    <mergeCell ref="Q38:Q40"/>
    <mergeCell ref="R38:R40"/>
  </mergeCells>
  <dataValidations count="2"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F41:I41 F47:I55">
      <formula1>IF(ISNUMBER(F41),AND(F41=ROUND(F41,3),F41&gt;=0),FALSE)</formula1>
    </dataValidation>
    <dataValidation type="custom" operator="greaterThanOrEqual" allowBlank="1" showInputMessage="1" showErrorMessage="1" errorTitle="Chybně zadaný koeficient" error="Koeficient je desetinné číslo větší než 0 s tím, že nesmí obsahovat více než 3 desetinná místa." sqref="F40:I40 F20:I25 F17:I18 F27:I33 F35:I38">
      <formula1>IF(ISNUMBER(F40),AND(F40=ROUND(F40,3),F40&gt;0),FALSE)</formula1>
    </dataValidation>
  </dataValidations>
  <printOptions/>
  <pageMargins left="0.75" right="0.75" top="1" bottom="1" header="0.8" footer="0.4921259845"/>
  <pageSetup fitToHeight="1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Katalogový list SHH001-A, verze 2008-03-06</dc:title>
  <dc:subject/>
  <dc:creator/>
  <cp:keywords/>
  <dc:description/>
  <cp:lastModifiedBy>stepnicka</cp:lastModifiedBy>
  <cp:lastPrinted>2011-09-05T11:04:04Z</cp:lastPrinted>
  <dcterms:created xsi:type="dcterms:W3CDTF">1900-12-31T23:00:00Z</dcterms:created>
  <dcterms:modified xsi:type="dcterms:W3CDTF">2011-10-10T13:58:55Z</dcterms:modified>
  <cp:category/>
  <cp:version/>
  <cp:contentType/>
  <cp:contentStatus/>
</cp:coreProperties>
</file>