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20970" windowHeight="6900" tabRatio="787" activeTab="0"/>
  </bookViews>
  <sheets>
    <sheet name="KL" sheetId="1" r:id="rId1"/>
  </sheets>
  <externalReferences>
    <externalReference r:id="rId4"/>
  </externalReferences>
  <definedNames>
    <definedName name="_Hlk152817202_1">#REF!</definedName>
    <definedName name="_Toc121813704_1">#REF!</definedName>
    <definedName name="_Toc122420502_1">#REF!</definedName>
    <definedName name="_Toc122420503_1">#REF!</definedName>
    <definedName name="_Toc122420504_1">#REF!</definedName>
    <definedName name="_Toc122420505_1">#REF!</definedName>
    <definedName name="_Toc122420506_1">#REF!</definedName>
    <definedName name="_Toc122495470_1">#REF!</definedName>
    <definedName name="ceny">#REF!</definedName>
    <definedName name="HUKU">'[1]Služby KIVS'!$A$1</definedName>
    <definedName name="KL_vstupy">'KL'!#REF!,'KL'!$F$19:$I$22,'KL'!$F$24:$I$35,'KL'!#REF!,'KL'!#REF!,'KL'!$F$37:$I$38,'KL'!$F$39:$I$39,'KL'!$F$51:$I$51,'KL'!$F$58:$I$58,'KL'!#REF!,'KL'!#REF!</definedName>
    <definedName name="obdobi">#REF!</definedName>
    <definedName name="OLE_LINK1_1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<sst xmlns="http://schemas.openxmlformats.org/spreadsheetml/2006/main" count="221" uniqueCount="151">
  <si>
    <t>ID služby</t>
  </si>
  <si>
    <t>2 Mbit/s</t>
  </si>
  <si>
    <t>Základní parametry</t>
  </si>
  <si>
    <t>Koeficienty četnosti</t>
  </si>
  <si>
    <t>Koeficienty a ceny dle minimální doby používání služby</t>
  </si>
  <si>
    <t>Minimální doba používání služby (měsíce</t>
  </si>
  <si>
    <t>Koeficient předpokládané průměrně používané služby</t>
  </si>
  <si>
    <t>Započtení vlivu minimální doby využívání služby</t>
  </si>
  <si>
    <t>Měsíční cena s rozpočítaným zřizovacím poplatkem</t>
  </si>
  <si>
    <t>Doplňkové parametry</t>
  </si>
  <si>
    <t>Definice služby</t>
  </si>
  <si>
    <t>Parametr</t>
  </si>
  <si>
    <t>Orgány veřejné správy a místa výkonu veřejné moci.</t>
  </si>
  <si>
    <t>Adresa budovy, místnost</t>
  </si>
  <si>
    <t>ne</t>
  </si>
  <si>
    <t>Výchozí</t>
  </si>
  <si>
    <t>x</t>
  </si>
  <si>
    <t>1 Mbit/s</t>
  </si>
  <si>
    <t>34 Mbit/s</t>
  </si>
  <si>
    <t>10 Gbit/s</t>
  </si>
  <si>
    <t>SLA1</t>
  </si>
  <si>
    <t>SLA2</t>
  </si>
  <si>
    <t>SLA3</t>
  </si>
  <si>
    <t>Dostupnost</t>
  </si>
  <si>
    <t>Služba s garantovanou šířkou pásma 1 Mbit/s</t>
  </si>
  <si>
    <t>Služba s garantovanou šířkou pásma 512 Kbit/s</t>
  </si>
  <si>
    <t>Služba s garantovanou šířkou pásma 2 Mbit/s</t>
  </si>
  <si>
    <t>Služba s garantovanou šířkou pásma 34 Mbit/s</t>
  </si>
  <si>
    <t>Služba s garantovanou šířkou pásma 10 Gbit/s</t>
  </si>
  <si>
    <t>ano</t>
  </si>
  <si>
    <t>P64k</t>
  </si>
  <si>
    <t>64 kbit/s</t>
  </si>
  <si>
    <t>P128k</t>
  </si>
  <si>
    <t>128 kbit/s</t>
  </si>
  <si>
    <t>P192k</t>
  </si>
  <si>
    <t>192 kbit/s</t>
  </si>
  <si>
    <t>P256k</t>
  </si>
  <si>
    <t>256 kbit/s</t>
  </si>
  <si>
    <t>P384k</t>
  </si>
  <si>
    <t>384 kbit/s</t>
  </si>
  <si>
    <t>P512k</t>
  </si>
  <si>
    <t>512 kbit/s</t>
  </si>
  <si>
    <t>P768k</t>
  </si>
  <si>
    <t>768 kbit/s</t>
  </si>
  <si>
    <t>P1M</t>
  </si>
  <si>
    <t>P2M</t>
  </si>
  <si>
    <t>P34M</t>
  </si>
  <si>
    <t>P155M</t>
  </si>
  <si>
    <t>155 Mbit/s</t>
  </si>
  <si>
    <t>622M</t>
  </si>
  <si>
    <t>622 Mbit/s</t>
  </si>
  <si>
    <t>2.5G</t>
  </si>
  <si>
    <t>2.5 Gbit/s</t>
  </si>
  <si>
    <t>10G</t>
  </si>
  <si>
    <t>Šířka pásma</t>
  </si>
  <si>
    <t>Služba s garantovanou šířkou pásma 64 Kbit/s</t>
  </si>
  <si>
    <t>Služba s garantovanou šířkou pásma 128 Kbit/s</t>
  </si>
  <si>
    <t>Služba s garantovanou šířkou pásma 192 Kbit/s</t>
  </si>
  <si>
    <t>Služba s garantovanou šířkou pásma 256 Kbit/s</t>
  </si>
  <si>
    <t>Služba s garantovanou šířkou pásma 384 Kbit/s</t>
  </si>
  <si>
    <t>Služba s garantovanou šířkou pásma 768 Kbit/s</t>
  </si>
  <si>
    <t>Služba s garantovanou šířkou pásma 155 Mbit/s</t>
  </si>
  <si>
    <t>Služba s garantovanou šířkou pásma 622 Mbit/s</t>
  </si>
  <si>
    <t>Služba s garantovanou šířkou pásma 2,5 Gbit/s</t>
  </si>
  <si>
    <t>ZON1</t>
  </si>
  <si>
    <t>Služba s garantovanou dostupností služby 99,00%</t>
  </si>
  <si>
    <t>Služba s garantovanou dostupností služby 99,90%</t>
  </si>
  <si>
    <t>Služba s garantovanou dostupností služby 99,50%</t>
  </si>
  <si>
    <t>V.35</t>
  </si>
  <si>
    <t>V.35 (pro rychlosti 128 kbps – 2 Mbps)</t>
  </si>
  <si>
    <t>X.21</t>
  </si>
  <si>
    <t>STM-1</t>
  </si>
  <si>
    <t>STM-1 (pro rychlost 155 Mbps)</t>
  </si>
  <si>
    <t>RAV35</t>
  </si>
  <si>
    <t>RAX21</t>
  </si>
  <si>
    <t>RAG703</t>
  </si>
  <si>
    <t>RAG957</t>
  </si>
  <si>
    <t>RASTM4</t>
  </si>
  <si>
    <t>RASTM16</t>
  </si>
  <si>
    <t>RASTM64</t>
  </si>
  <si>
    <t>RBV35</t>
  </si>
  <si>
    <t>RBX21</t>
  </si>
  <si>
    <t>RBG703</t>
  </si>
  <si>
    <t>RBG957</t>
  </si>
  <si>
    <t>RBSTM4</t>
  </si>
  <si>
    <t>RBSTM16</t>
  </si>
  <si>
    <t>RBSTM64</t>
  </si>
  <si>
    <t>ZKS005</t>
  </si>
  <si>
    <t>LL</t>
  </si>
  <si>
    <t>Pronajaté okruhy</t>
  </si>
  <si>
    <t>Ne</t>
  </si>
  <si>
    <t>do 24 měsíců</t>
  </si>
  <si>
    <t>24 měsíců a více</t>
  </si>
  <si>
    <t>méně než
24 měsíců</t>
  </si>
  <si>
    <t>24 měsíců
a více</t>
  </si>
  <si>
    <t>Zónování bodu A</t>
  </si>
  <si>
    <t>ZON0</t>
  </si>
  <si>
    <t>Zónování bodu B</t>
  </si>
  <si>
    <t>STM-4</t>
  </si>
  <si>
    <t>STM-16</t>
  </si>
  <si>
    <t>STM-64</t>
  </si>
  <si>
    <t>X.21 (pro šířku pásma 128 kbps – 2 Mbps)</t>
  </si>
  <si>
    <t>Strukturovanost rozhraní A</t>
  </si>
  <si>
    <t>Strukturovanost rozhraní B</t>
  </si>
  <si>
    <t>LSA0</t>
  </si>
  <si>
    <t>LSB1</t>
  </si>
  <si>
    <t>Rozhraní není strukturováno</t>
  </si>
  <si>
    <t>Rozhraní je strukturováno (pro rychlosti 2M,  34M, 155M, 622M, 2.5G a 10Gbit/s</t>
  </si>
  <si>
    <t>LSA1</t>
  </si>
  <si>
    <t>LSB0</t>
  </si>
  <si>
    <t>Služba poskytuje propojení dvou bodů (bodu A a bodu B) pronajatým okruhem s definovanou kapacitou, dostupností a specifikovaným rozhraním.</t>
  </si>
  <si>
    <t>Rozhraní A</t>
  </si>
  <si>
    <t>Rozhraní B</t>
  </si>
  <si>
    <t>V.35 (pro rychlosti 64 kbps – 2 Mbps)</t>
  </si>
  <si>
    <t>X.21 (pro rychlosti 64 kbps – 2 Mbps)</t>
  </si>
  <si>
    <t>G.703/G.704</t>
  </si>
  <si>
    <t xml:space="preserve">G.703 (pro rychlosti 2 Mbps, 34 Mbps a 155 Mbps) nebo G.704 (pro strukturování rychlosti 2 Mbps) </t>
  </si>
  <si>
    <t>Kód varianty parametru</t>
  </si>
  <si>
    <t>Hodnota varianty parametru</t>
  </si>
  <si>
    <t>Popis varianty parametru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</si>
  <si>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do 24 měsíců a 24 měsíců pro pásmo minimální doby používání služby 24 měsíců a více.</t>
  </si>
  <si>
    <t>Ceny za výchozí profil základu služby</t>
  </si>
  <si>
    <t>Poměrná cena služby pro hodnocení:</t>
  </si>
  <si>
    <t>Ceny dle minimální doby používání služby</t>
  </si>
  <si>
    <t>ZK</t>
  </si>
  <si>
    <t xml:space="preserve">Koncový bod A se nachází na území Hlavního města Prahy nebo krajského města </t>
  </si>
  <si>
    <t>ZO</t>
  </si>
  <si>
    <t>Koncový bod A se nachází na území bývalého okresního města</t>
  </si>
  <si>
    <t>ZJ</t>
  </si>
  <si>
    <t xml:space="preserve">Koncový bod A se nachází mimo území Hlavního města Prahy, krajského města  nebo okresního města </t>
  </si>
  <si>
    <t>Měsíční
paušál</t>
  </si>
  <si>
    <t>Instalační
poplatek</t>
  </si>
  <si>
    <t>Vážené cenové koeficienty variant</t>
  </si>
  <si>
    <t>Vážené cenové koeficienty parametrů</t>
  </si>
  <si>
    <t>Vážené doplňkové ceny variant</t>
  </si>
  <si>
    <t>Vážené  doplňkové ceny parametrů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</si>
  <si>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</si>
  <si>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</si>
  <si>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</si>
  <si>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</si>
  <si>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</si>
  <si>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</si>
  <si>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</si>
  <si>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</si>
  <si>
    <t>ZON2</t>
  </si>
  <si>
    <t xml:space="preserve">Koncový bod B se nachází na území Hlavního města Prahy nebo krajského města </t>
  </si>
  <si>
    <t>Koncový bod B se nachází na území bývalého okresního města</t>
  </si>
  <si>
    <t xml:space="preserve">Koncový bod B se nachází mimo území Hlavního města Prahy, krajského města  nebo okresního města </t>
  </si>
  <si>
    <t>STM-4 (pro rychlost 622 Mbps)</t>
  </si>
  <si>
    <t>STM-16 (pro rychlost 2.5 Gbps)</t>
  </si>
  <si>
    <t>STM-64 (pro rychlost 10 Gbps)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</si>
</sst>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%"/>
    <numFmt numFmtId="167" formatCode="0.0000"/>
    <numFmt numFmtId="168" formatCode="#,##0.00&quot;      &quot;;\-#,##0.00&quot;      &quot;;&quot; -&quot;#&quot;      &quot;;@\ "/>
    <numFmt numFmtId="169" formatCode="#,##0.00&quot; Kč &quot;;\-#,##0.00&quot; Kč &quot;;&quot; -&quot;#&quot; Kč &quot;;@\ "/>
    <numFmt numFmtId="170" formatCode="#,##0.00\ &quot;Kč&quot;"/>
    <numFmt numFmtId="171" formatCode="0.000"/>
    <numFmt numFmtId="172" formatCode="hh:mm"/>
    <numFmt numFmtId="173" formatCode="_-* #,##0.000\ &quot;Kč&quot;_-;\-* #,##0.000\ &quot;Kč&quot;_-;_-* &quot;-&quot;???\ &quot;Kč&quot;_-;_-@_-"/>
    <numFmt numFmtId="174" formatCode="#,##0.000_ ;\-#,##0.000\ "/>
    <numFmt numFmtId="175" formatCode="#,##0.000"/>
    <numFmt numFmtId="176" formatCode="0.0000000"/>
    <numFmt numFmtId="177" formatCode="0.00000000"/>
    <numFmt numFmtId="178" formatCode="0.000000000"/>
    <numFmt numFmtId="179" formatCode="#,###,###,##0.000\ &quot;Kč&quot;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0"/>
    </font>
    <font>
      <strike/>
      <sz val="10"/>
      <name val="Arial"/>
      <family val="2"/>
    </font>
    <font>
      <sz val="1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7" borderId="5" applyNumberFormat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171" fontId="0" fillId="18" borderId="10" xfId="15" applyNumberFormat="1" applyFont="1" applyFill="1" applyBorder="1" applyAlignment="1" applyProtection="1">
      <alignment horizontal="center" vertical="top" wrapText="1"/>
      <protection locked="0"/>
    </xf>
    <xf numFmtId="171" fontId="0" fillId="18" borderId="11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1" fontId="0" fillId="20" borderId="14" xfId="45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left" vertical="top"/>
      <protection hidden="1"/>
    </xf>
    <xf numFmtId="171" fontId="0" fillId="20" borderId="15" xfId="45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1" fillId="0" borderId="16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21" borderId="16" xfId="0" applyFont="1" applyFill="1" applyBorder="1" applyAlignment="1" applyProtection="1">
      <alignment horizontal="left" vertical="top"/>
      <protection hidden="1"/>
    </xf>
    <xf numFmtId="0" fontId="1" fillId="21" borderId="0" xfId="0" applyFont="1" applyFill="1" applyBorder="1" applyAlignment="1" applyProtection="1">
      <alignment horizontal="left" vertical="top" wrapText="1"/>
      <protection hidden="1"/>
    </xf>
    <xf numFmtId="0" fontId="1" fillId="22" borderId="17" xfId="0" applyFont="1" applyFill="1" applyBorder="1" applyAlignment="1" applyProtection="1">
      <alignment vertical="top" wrapText="1"/>
      <protection hidden="1"/>
    </xf>
    <xf numFmtId="0" fontId="1" fillId="22" borderId="18" xfId="0" applyFont="1" applyFill="1" applyBorder="1" applyAlignment="1" applyProtection="1">
      <alignment vertical="top" wrapText="1"/>
      <protection hidden="1"/>
    </xf>
    <xf numFmtId="0" fontId="1" fillId="22" borderId="19" xfId="0" applyFont="1" applyFill="1" applyBorder="1" applyAlignment="1" applyProtection="1">
      <alignment vertical="top" wrapText="1"/>
      <protection hidden="1"/>
    </xf>
    <xf numFmtId="0" fontId="1" fillId="22" borderId="20" xfId="0" applyFont="1" applyFill="1" applyBorder="1" applyAlignment="1" applyProtection="1">
      <alignment vertical="top" wrapText="1"/>
      <protection hidden="1"/>
    </xf>
    <xf numFmtId="0" fontId="1" fillId="22" borderId="21" xfId="61" applyFont="1" applyFill="1" applyBorder="1" applyAlignment="1" applyProtection="1">
      <alignment horizontal="center" vertical="top" wrapText="1"/>
      <protection hidden="1"/>
    </xf>
    <xf numFmtId="0" fontId="1" fillId="22" borderId="22" xfId="61" applyFont="1" applyFill="1" applyBorder="1" applyAlignment="1" applyProtection="1">
      <alignment horizontal="center" vertical="top" wrapText="1"/>
      <protection hidden="1"/>
    </xf>
    <xf numFmtId="0" fontId="1" fillId="19" borderId="23" xfId="0" applyFont="1" applyFill="1" applyBorder="1" applyAlignment="1" applyProtection="1">
      <alignment vertical="top"/>
      <protection hidden="1"/>
    </xf>
    <xf numFmtId="0" fontId="1" fillId="19" borderId="24" xfId="0" applyFont="1" applyFill="1" applyBorder="1" applyAlignment="1" applyProtection="1">
      <alignment vertical="top" wrapText="1"/>
      <protection hidden="1"/>
    </xf>
    <xf numFmtId="0" fontId="0" fillId="19" borderId="24" xfId="0" applyFont="1" applyFill="1" applyBorder="1" applyAlignment="1" applyProtection="1">
      <alignment vertical="top" wrapText="1"/>
      <protection hidden="1"/>
    </xf>
    <xf numFmtId="0" fontId="0" fillId="23" borderId="24" xfId="0" applyFont="1" applyFill="1" applyBorder="1" applyAlignment="1" applyProtection="1">
      <alignment vertical="top" wrapText="1"/>
      <protection hidden="1"/>
    </xf>
    <xf numFmtId="0" fontId="0" fillId="23" borderId="25" xfId="0" applyFont="1" applyFill="1" applyBorder="1" applyAlignment="1" applyProtection="1">
      <alignment vertical="top" wrapText="1"/>
      <protection hidden="1"/>
    </xf>
    <xf numFmtId="0" fontId="0" fillId="0" borderId="26" xfId="15" applyFont="1" applyBorder="1" applyAlignment="1" applyProtection="1">
      <alignment horizontal="left" vertical="top" wrapText="1"/>
      <protection hidden="1"/>
    </xf>
    <xf numFmtId="49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0" xfId="61" applyFont="1" applyBorder="1" applyAlignment="1" applyProtection="1">
      <alignment horizontal="left" vertical="top" wrapText="1"/>
      <protection hidden="1"/>
    </xf>
    <xf numFmtId="171" fontId="1" fillId="24" borderId="10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27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28" xfId="45" applyNumberFormat="1" applyFont="1" applyFill="1" applyBorder="1" applyAlignment="1" applyProtection="1">
      <alignment horizontal="center" vertical="top" wrapText="1"/>
      <protection hidden="1"/>
    </xf>
    <xf numFmtId="0" fontId="0" fillId="0" borderId="21" xfId="61" applyFont="1" applyBorder="1" applyAlignment="1" applyProtection="1">
      <alignment horizontal="center" vertical="top" wrapText="1"/>
      <protection hidden="1"/>
    </xf>
    <xf numFmtId="10" fontId="0" fillId="0" borderId="10" xfId="61" applyNumberFormat="1" applyFont="1" applyBorder="1" applyAlignment="1" applyProtection="1">
      <alignment horizontal="left" vertical="top" wrapText="1"/>
      <protection hidden="1"/>
    </xf>
    <xf numFmtId="0" fontId="0" fillId="0" borderId="10" xfId="61" applyFont="1" applyBorder="1" applyAlignment="1" applyProtection="1">
      <alignment horizontal="left" vertical="top"/>
      <protection hidden="1"/>
    </xf>
    <xf numFmtId="174" fontId="0" fillId="20" borderId="14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29" xfId="45" applyNumberFormat="1" applyFont="1" applyFill="1" applyBorder="1" applyAlignment="1" applyProtection="1">
      <alignment horizontal="center" vertical="top" wrapText="1"/>
      <protection hidden="1"/>
    </xf>
    <xf numFmtId="0" fontId="0" fillId="0" borderId="11" xfId="61" applyFont="1" applyBorder="1" applyAlignment="1" applyProtection="1">
      <alignment horizontal="left" vertical="top" wrapText="1"/>
      <protection hidden="1"/>
    </xf>
    <xf numFmtId="10" fontId="0" fillId="0" borderId="11" xfId="61" applyNumberFormat="1" applyFont="1" applyBorder="1" applyAlignment="1" applyProtection="1">
      <alignment horizontal="left" vertical="top" wrapText="1"/>
      <protection hidden="1"/>
    </xf>
    <xf numFmtId="0" fontId="0" fillId="0" borderId="11" xfId="61" applyFont="1" applyBorder="1" applyAlignment="1" applyProtection="1">
      <alignment horizontal="left" vertical="top"/>
      <protection hidden="1"/>
    </xf>
    <xf numFmtId="174" fontId="0" fillId="20" borderId="15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30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31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32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33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34" xfId="45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Fill="1" applyBorder="1" applyAlignment="1" applyProtection="1">
      <alignment horizontal="justify" vertical="top" wrapText="1"/>
      <protection hidden="1"/>
    </xf>
    <xf numFmtId="49" fontId="0" fillId="0" borderId="12" xfId="0" applyNumberFormat="1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61" applyFont="1" applyBorder="1" applyAlignment="1" applyProtection="1">
      <alignment horizontal="center" vertical="top" wrapText="1"/>
      <protection hidden="1"/>
    </xf>
    <xf numFmtId="0" fontId="0" fillId="0" borderId="10" xfId="61" applyFont="1" applyBorder="1" applyAlignment="1" applyProtection="1">
      <alignment horizontal="center" vertical="top"/>
      <protection hidden="1"/>
    </xf>
    <xf numFmtId="0" fontId="0" fillId="0" borderId="11" xfId="61" applyFont="1" applyBorder="1" applyAlignment="1" applyProtection="1">
      <alignment horizontal="center" vertical="top"/>
      <protection hidden="1"/>
    </xf>
    <xf numFmtId="171" fontId="0" fillId="20" borderId="29" xfId="45" applyNumberFormat="1" applyFont="1" applyFill="1" applyBorder="1" applyAlignment="1" applyProtection="1">
      <alignment horizontal="center" vertical="top" wrapText="1"/>
      <protection hidden="1"/>
    </xf>
    <xf numFmtId="171" fontId="0" fillId="20" borderId="30" xfId="45" applyNumberFormat="1" applyFont="1" applyFill="1" applyBorder="1" applyAlignment="1" applyProtection="1">
      <alignment horizontal="center" vertical="top" wrapText="1"/>
      <protection hidden="1"/>
    </xf>
    <xf numFmtId="0" fontId="0" fillId="0" borderId="10" xfId="61" applyFont="1" applyBorder="1" applyAlignment="1" applyProtection="1">
      <alignment horizontal="justify" vertical="top" wrapText="1"/>
      <protection hidden="1"/>
    </xf>
    <xf numFmtId="0" fontId="0" fillId="0" borderId="35" xfId="0" applyFont="1" applyFill="1" applyBorder="1" applyAlignment="1" applyProtection="1">
      <alignment horizontal="left" vertical="top"/>
      <protection hidden="1"/>
    </xf>
    <xf numFmtId="0" fontId="22" fillId="23" borderId="0" xfId="15" applyFont="1" applyFill="1" applyBorder="1" applyAlignment="1" applyProtection="1">
      <alignment horizontal="left" vertical="top" wrapText="1"/>
      <protection hidden="1"/>
    </xf>
    <xf numFmtId="0" fontId="1" fillId="22" borderId="36" xfId="15" applyFont="1" applyFill="1" applyBorder="1" applyAlignment="1" applyProtection="1">
      <alignment horizontal="center" vertical="top" wrapText="1"/>
      <protection hidden="1"/>
    </xf>
    <xf numFmtId="0" fontId="1" fillId="22" borderId="22" xfId="15" applyFont="1" applyFill="1" applyBorder="1" applyAlignment="1" applyProtection="1">
      <alignment horizontal="center" vertical="top" wrapText="1"/>
      <protection hidden="1"/>
    </xf>
    <xf numFmtId="0" fontId="0" fillId="23" borderId="0" xfId="15" applyFont="1" applyFill="1" applyBorder="1" applyAlignment="1" applyProtection="1">
      <alignment horizontal="left" vertical="top" wrapText="1"/>
      <protection hidden="1"/>
    </xf>
    <xf numFmtId="0" fontId="0" fillId="0" borderId="37" xfId="15" applyFont="1" applyFill="1" applyBorder="1" applyAlignment="1" applyProtection="1">
      <alignment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10" xfId="61" applyFont="1" applyFill="1" applyBorder="1" applyAlignment="1" applyProtection="1">
      <alignment horizontal="justify" vertical="top" wrapText="1"/>
      <protection hidden="1"/>
    </xf>
    <xf numFmtId="0" fontId="0" fillId="0" borderId="10" xfId="61" applyFont="1" applyFill="1" applyBorder="1" applyAlignment="1" applyProtection="1">
      <alignment horizontal="left" vertical="top" wrapText="1"/>
      <protection hidden="1"/>
    </xf>
    <xf numFmtId="0" fontId="1" fillId="0" borderId="38" xfId="15" applyFont="1" applyBorder="1" applyAlignment="1" applyProtection="1">
      <alignment horizontal="left" vertical="top" wrapText="1"/>
      <protection hidden="1"/>
    </xf>
    <xf numFmtId="0" fontId="1" fillId="0" borderId="39" xfId="0" applyFont="1" applyBorder="1" applyAlignment="1" applyProtection="1">
      <alignment vertical="top" wrapText="1"/>
      <protection hidden="1"/>
    </xf>
    <xf numFmtId="0" fontId="0" fillId="0" borderId="40" xfId="0" applyFont="1" applyBorder="1" applyAlignment="1" applyProtection="1">
      <alignment vertical="top" wrapText="1"/>
      <protection hidden="1"/>
    </xf>
    <xf numFmtId="0" fontId="1" fillId="22" borderId="20" xfId="0" applyFont="1" applyFill="1" applyBorder="1" applyAlignment="1" applyProtection="1">
      <alignment horizontal="left" vertical="top" wrapText="1"/>
      <protection hidden="1"/>
    </xf>
    <xf numFmtId="175" fontId="0" fillId="25" borderId="12" xfId="0" applyNumberFormat="1" applyFont="1" applyFill="1" applyBorder="1" applyAlignment="1" applyProtection="1">
      <alignment horizontal="right" vertical="top"/>
      <protection locked="0"/>
    </xf>
    <xf numFmtId="175" fontId="1" fillId="26" borderId="12" xfId="0" applyNumberFormat="1" applyFont="1" applyFill="1" applyBorder="1" applyAlignment="1" applyProtection="1">
      <alignment horizontal="right" vertical="top" wrapText="1"/>
      <protection hidden="1"/>
    </xf>
    <xf numFmtId="175" fontId="0" fillId="25" borderId="35" xfId="0" applyNumberFormat="1" applyFont="1" applyFill="1" applyBorder="1" applyAlignment="1" applyProtection="1">
      <alignment horizontal="right" vertical="top"/>
      <protection locked="0"/>
    </xf>
    <xf numFmtId="175" fontId="0" fillId="25" borderId="41" xfId="0" applyNumberFormat="1" applyFont="1" applyFill="1" applyBorder="1" applyAlignment="1" applyProtection="1">
      <alignment horizontal="right" vertical="top"/>
      <protection locked="0"/>
    </xf>
    <xf numFmtId="175" fontId="0" fillId="25" borderId="42" xfId="0" applyNumberFormat="1" applyFont="1" applyFill="1" applyBorder="1" applyAlignment="1" applyProtection="1">
      <alignment horizontal="right" vertical="top"/>
      <protection locked="0"/>
    </xf>
    <xf numFmtId="171" fontId="0" fillId="0" borderId="0" xfId="0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1" fillId="22" borderId="19" xfId="15" applyFont="1" applyFill="1" applyBorder="1" applyAlignment="1" applyProtection="1">
      <alignment horizontal="left" vertical="top" wrapText="1"/>
      <protection hidden="1"/>
    </xf>
    <xf numFmtId="0" fontId="1" fillId="22" borderId="20" xfId="15" applyFont="1" applyFill="1" applyBorder="1" applyAlignment="1" applyProtection="1">
      <alignment horizontal="left" vertical="top" wrapText="1"/>
      <protection hidden="1"/>
    </xf>
    <xf numFmtId="0" fontId="1" fillId="22" borderId="43" xfId="15" applyFont="1" applyFill="1" applyBorder="1" applyAlignment="1" applyProtection="1">
      <alignment horizontal="left" vertical="top" wrapText="1"/>
      <protection hidden="1"/>
    </xf>
    <xf numFmtId="0" fontId="1" fillId="22" borderId="44" xfId="0" applyFont="1" applyFill="1" applyBorder="1" applyAlignment="1" applyProtection="1">
      <alignment horizontal="center" vertical="top" wrapText="1"/>
      <protection hidden="1"/>
    </xf>
    <xf numFmtId="171" fontId="0" fillId="27" borderId="45" xfId="45" applyNumberFormat="1" applyFont="1" applyFill="1" applyBorder="1" applyAlignment="1" applyProtection="1">
      <alignment horizontal="center" vertical="top" wrapText="1"/>
      <protection hidden="1"/>
    </xf>
    <xf numFmtId="171" fontId="0" fillId="27" borderId="46" xfId="45" applyNumberFormat="1" applyFont="1" applyFill="1" applyBorder="1" applyAlignment="1" applyProtection="1">
      <alignment horizontal="center" vertical="top" wrapText="1"/>
      <protection hidden="1"/>
    </xf>
    <xf numFmtId="0" fontId="0" fillId="0" borderId="47" xfId="61" applyFont="1" applyBorder="1" applyAlignment="1" applyProtection="1">
      <alignment horizontal="justify" vertical="top" wrapText="1"/>
      <protection hidden="1"/>
    </xf>
    <xf numFmtId="49" fontId="0" fillId="0" borderId="48" xfId="0" applyNumberFormat="1" applyFont="1" applyBorder="1" applyAlignment="1" applyProtection="1">
      <alignment horizontal="center" vertical="top" wrapText="1"/>
      <protection hidden="1"/>
    </xf>
    <xf numFmtId="175" fontId="0" fillId="25" borderId="48" xfId="0" applyNumberFormat="1" applyFont="1" applyFill="1" applyBorder="1" applyAlignment="1" applyProtection="1">
      <alignment horizontal="right" vertical="top"/>
      <protection locked="0"/>
    </xf>
    <xf numFmtId="171" fontId="0" fillId="20" borderId="49" xfId="45" applyNumberFormat="1" applyFont="1" applyFill="1" applyBorder="1" applyAlignment="1" applyProtection="1">
      <alignment horizontal="center" vertical="top" wrapText="1"/>
      <protection hidden="1"/>
    </xf>
    <xf numFmtId="171" fontId="0" fillId="20" borderId="50" xfId="45" applyNumberFormat="1" applyFont="1" applyFill="1" applyBorder="1" applyAlignment="1" applyProtection="1">
      <alignment horizontal="center" vertical="top" wrapText="1"/>
      <protection hidden="1"/>
    </xf>
    <xf numFmtId="0" fontId="1" fillId="22" borderId="19" xfId="0" applyFont="1" applyFill="1" applyBorder="1" applyAlignment="1" applyProtection="1">
      <alignment horizontal="left" vertical="top" wrapText="1"/>
      <protection hidden="1"/>
    </xf>
    <xf numFmtId="0" fontId="1" fillId="22" borderId="43" xfId="0" applyFont="1" applyFill="1" applyBorder="1" applyAlignment="1" applyProtection="1">
      <alignment horizontal="left" vertical="top" wrapText="1"/>
      <protection hidden="1"/>
    </xf>
    <xf numFmtId="0" fontId="0" fillId="0" borderId="47" xfId="61" applyFont="1" applyFill="1" applyBorder="1" applyAlignment="1" applyProtection="1">
      <alignment horizontal="justify" vertical="top" wrapText="1"/>
      <protection hidden="1"/>
    </xf>
    <xf numFmtId="0" fontId="0" fillId="0" borderId="47" xfId="61" applyFont="1" applyFill="1" applyBorder="1" applyAlignment="1" applyProtection="1">
      <alignment horizontal="left" vertical="top" wrapText="1"/>
      <protection hidden="1"/>
    </xf>
    <xf numFmtId="0" fontId="0" fillId="0" borderId="51" xfId="61" applyFont="1" applyBorder="1" applyAlignment="1" applyProtection="1">
      <alignment horizontal="center" vertical="top" wrapText="1"/>
      <protection hidden="1"/>
    </xf>
    <xf numFmtId="171" fontId="1" fillId="24" borderId="47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52" xfId="45" applyNumberFormat="1" applyFont="1" applyFill="1" applyBorder="1" applyAlignment="1" applyProtection="1">
      <alignment horizontal="center" vertical="top" wrapText="1"/>
      <protection hidden="1"/>
    </xf>
    <xf numFmtId="174" fontId="0" fillId="20" borderId="53" xfId="45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justify" vertical="top" wrapText="1"/>
      <protection hidden="1"/>
    </xf>
    <xf numFmtId="49" fontId="0" fillId="0" borderId="35" xfId="0" applyNumberFormat="1" applyFont="1" applyFill="1" applyBorder="1" applyAlignment="1" applyProtection="1">
      <alignment horizontal="left" vertical="top" wrapText="1"/>
      <protection hidden="1"/>
    </xf>
    <xf numFmtId="49" fontId="0" fillId="0" borderId="35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54" xfId="0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1" fillId="22" borderId="55" xfId="0" applyFont="1" applyFill="1" applyBorder="1" applyAlignment="1" applyProtection="1">
      <alignment horizontal="left" vertical="top" wrapText="1"/>
      <protection hidden="1"/>
    </xf>
    <xf numFmtId="0" fontId="1" fillId="22" borderId="20" xfId="0" applyFont="1" applyFill="1" applyBorder="1" applyAlignment="1" applyProtection="1">
      <alignment horizontal="left" vertical="top" wrapText="1"/>
      <protection hidden="1"/>
    </xf>
    <xf numFmtId="0" fontId="1" fillId="19" borderId="56" xfId="15" applyFont="1" applyFill="1" applyBorder="1" applyAlignment="1" applyProtection="1">
      <alignment horizontal="center" vertical="top" wrapText="1"/>
      <protection hidden="1"/>
    </xf>
    <xf numFmtId="0" fontId="1" fillId="19" borderId="57" xfId="15" applyFont="1" applyFill="1" applyBorder="1" applyAlignment="1" applyProtection="1">
      <alignment horizontal="center" vertical="top" wrapText="1"/>
      <protection hidden="1"/>
    </xf>
    <xf numFmtId="0" fontId="1" fillId="19" borderId="21" xfId="15" applyFont="1" applyFill="1" applyBorder="1" applyAlignment="1" applyProtection="1">
      <alignment horizontal="center" vertical="top" wrapText="1"/>
      <protection hidden="1"/>
    </xf>
    <xf numFmtId="0" fontId="1" fillId="22" borderId="48" xfId="0" applyFont="1" applyFill="1" applyBorder="1" applyAlignment="1" applyProtection="1">
      <alignment horizontal="center" vertical="top" wrapText="1"/>
      <protection hidden="1"/>
    </xf>
    <xf numFmtId="0" fontId="1" fillId="19" borderId="58" xfId="15" applyFont="1" applyFill="1" applyBorder="1" applyAlignment="1" applyProtection="1">
      <alignment horizontal="center" vertical="top" wrapText="1"/>
      <protection hidden="1"/>
    </xf>
    <xf numFmtId="0" fontId="1" fillId="19" borderId="59" xfId="15" applyFont="1" applyFill="1" applyBorder="1" applyAlignment="1" applyProtection="1">
      <alignment horizontal="center" vertical="top" wrapText="1"/>
      <protection hidden="1"/>
    </xf>
    <xf numFmtId="0" fontId="1" fillId="19" borderId="60" xfId="15" applyFont="1" applyFill="1" applyBorder="1" applyAlignment="1" applyProtection="1">
      <alignment horizontal="center" vertical="top" wrapText="1"/>
      <protection hidden="1"/>
    </xf>
    <xf numFmtId="167" fontId="1" fillId="19" borderId="61" xfId="0" applyNumberFormat="1" applyFont="1" applyFill="1" applyBorder="1" applyAlignment="1" applyProtection="1">
      <alignment horizontal="center" vertical="top" wrapText="1"/>
      <protection hidden="1"/>
    </xf>
    <xf numFmtId="0" fontId="1" fillId="22" borderId="62" xfId="15" applyFont="1" applyFill="1" applyBorder="1" applyAlignment="1" applyProtection="1">
      <alignment horizontal="center" vertical="top" wrapText="1"/>
      <protection hidden="1"/>
    </xf>
    <xf numFmtId="0" fontId="1" fillId="22" borderId="63" xfId="15" applyFont="1" applyFill="1" applyBorder="1" applyAlignment="1" applyProtection="1">
      <alignment horizontal="center" vertical="top" wrapText="1"/>
      <protection hidden="1"/>
    </xf>
    <xf numFmtId="0" fontId="1" fillId="22" borderId="64" xfId="15" applyFont="1" applyFill="1" applyBorder="1" applyAlignment="1" applyProtection="1">
      <alignment horizontal="center" vertical="top" wrapText="1"/>
      <protection hidden="1"/>
    </xf>
    <xf numFmtId="0" fontId="1" fillId="28" borderId="65" xfId="0" applyFont="1" applyFill="1" applyBorder="1" applyAlignment="1" applyProtection="1">
      <alignment horizontal="left" vertical="top" wrapText="1"/>
      <protection hidden="1"/>
    </xf>
    <xf numFmtId="0" fontId="1" fillId="28" borderId="66" xfId="0" applyFont="1" applyFill="1" applyBorder="1" applyAlignment="1" applyProtection="1">
      <alignment horizontal="left" vertical="top" wrapText="1"/>
      <protection hidden="1"/>
    </xf>
    <xf numFmtId="0" fontId="1" fillId="28" borderId="67" xfId="0" applyFont="1" applyFill="1" applyBorder="1" applyAlignment="1" applyProtection="1">
      <alignment horizontal="left" vertical="top" wrapText="1"/>
      <protection hidden="1"/>
    </xf>
    <xf numFmtId="0" fontId="1" fillId="28" borderId="64" xfId="0" applyFont="1" applyFill="1" applyBorder="1" applyAlignment="1" applyProtection="1">
      <alignment horizontal="left" vertical="top" wrapText="1"/>
      <protection hidden="1"/>
    </xf>
    <xf numFmtId="0" fontId="1" fillId="28" borderId="68" xfId="0" applyFont="1" applyFill="1" applyBorder="1" applyAlignment="1" applyProtection="1">
      <alignment horizontal="left" vertical="top" wrapText="1"/>
      <protection hidden="1"/>
    </xf>
    <xf numFmtId="0" fontId="1" fillId="28" borderId="69" xfId="0" applyFont="1" applyFill="1" applyBorder="1" applyAlignment="1" applyProtection="1">
      <alignment horizontal="left" vertical="top" wrapText="1"/>
      <protection hidden="1"/>
    </xf>
    <xf numFmtId="0" fontId="1" fillId="28" borderId="70" xfId="0" applyFont="1" applyFill="1" applyBorder="1" applyAlignment="1" applyProtection="1">
      <alignment horizontal="left" vertical="top" wrapText="1"/>
      <protection hidden="1"/>
    </xf>
    <xf numFmtId="0" fontId="1" fillId="28" borderId="71" xfId="0" applyFont="1" applyFill="1" applyBorder="1" applyAlignment="1" applyProtection="1">
      <alignment horizontal="left" vertical="top" wrapText="1"/>
      <protection hidden="1"/>
    </xf>
    <xf numFmtId="0" fontId="1" fillId="22" borderId="72" xfId="61" applyFont="1" applyFill="1" applyBorder="1" applyAlignment="1" applyProtection="1">
      <alignment horizontal="center" vertical="top" wrapText="1"/>
      <protection hidden="1"/>
    </xf>
    <xf numFmtId="0" fontId="1" fillId="22" borderId="73" xfId="61" applyFont="1" applyFill="1" applyBorder="1" applyAlignment="1" applyProtection="1">
      <alignment horizontal="center" vertical="top" wrapText="1"/>
      <protection hidden="1"/>
    </xf>
    <xf numFmtId="0" fontId="1" fillId="22" borderId="74" xfId="61" applyFont="1" applyFill="1" applyBorder="1" applyAlignment="1" applyProtection="1">
      <alignment horizontal="center" vertical="top" wrapText="1"/>
      <protection hidden="1"/>
    </xf>
    <xf numFmtId="0" fontId="1" fillId="22" borderId="75" xfId="15" applyFont="1" applyFill="1" applyBorder="1" applyAlignment="1" applyProtection="1">
      <alignment horizontal="center" vertical="center" textRotation="90" wrapText="1"/>
      <protection hidden="1"/>
    </xf>
    <xf numFmtId="0" fontId="1" fillId="22" borderId="76" xfId="15" applyFont="1" applyFill="1" applyBorder="1" applyAlignment="1" applyProtection="1">
      <alignment horizontal="center" vertical="center" textRotation="90" wrapText="1"/>
      <protection hidden="1"/>
    </xf>
    <xf numFmtId="0" fontId="0" fillId="0" borderId="77" xfId="61" applyFont="1" applyFill="1" applyBorder="1" applyAlignment="1" applyProtection="1">
      <alignment horizontal="left" vertical="top" wrapText="1"/>
      <protection hidden="1"/>
    </xf>
    <xf numFmtId="0" fontId="0" fillId="0" borderId="78" xfId="61" applyFont="1" applyFill="1" applyBorder="1" applyAlignment="1" applyProtection="1">
      <alignment horizontal="left" vertical="top" wrapText="1"/>
      <protection hidden="1"/>
    </xf>
    <xf numFmtId="0" fontId="0" fillId="0" borderId="36" xfId="0" applyFont="1" applyBorder="1" applyAlignment="1" applyProtection="1">
      <alignment horizontal="left" vertical="top"/>
      <protection hidden="1"/>
    </xf>
    <xf numFmtId="0" fontId="0" fillId="0" borderId="78" xfId="0" applyFont="1" applyBorder="1" applyAlignment="1" applyProtection="1">
      <alignment horizontal="left" vertical="top"/>
      <protection hidden="1"/>
    </xf>
    <xf numFmtId="0" fontId="0" fillId="0" borderId="79" xfId="0" applyFont="1" applyBorder="1" applyAlignment="1" applyProtection="1">
      <alignment horizontal="left" vertical="top"/>
      <protection hidden="1"/>
    </xf>
    <xf numFmtId="0" fontId="0" fillId="0" borderId="27" xfId="61" applyFont="1" applyBorder="1" applyAlignment="1" applyProtection="1">
      <alignment horizontal="left" vertical="top" wrapText="1"/>
      <protection hidden="1"/>
    </xf>
    <xf numFmtId="0" fontId="0" fillId="0" borderId="27" xfId="61" applyFont="1" applyBorder="1" applyAlignment="1" applyProtection="1">
      <alignment horizontal="justify" vertical="top" wrapText="1"/>
      <protection hidden="1"/>
    </xf>
    <xf numFmtId="0" fontId="0" fillId="0" borderId="80" xfId="61" applyFont="1" applyBorder="1" applyAlignment="1" applyProtection="1">
      <alignment horizontal="justify" vertical="top" wrapText="1"/>
      <protection hidden="1"/>
    </xf>
    <xf numFmtId="0" fontId="0" fillId="0" borderId="36" xfId="61" applyFont="1" applyFill="1" applyBorder="1" applyAlignment="1" applyProtection="1">
      <alignment horizontal="left" vertical="top" wrapText="1"/>
      <protection hidden="1"/>
    </xf>
    <xf numFmtId="0" fontId="0" fillId="0" borderId="77" xfId="61" applyFont="1" applyBorder="1" applyAlignment="1" applyProtection="1">
      <alignment horizontal="left" vertical="top" wrapText="1"/>
      <protection hidden="1"/>
    </xf>
    <xf numFmtId="0" fontId="0" fillId="0" borderId="78" xfId="61" applyFont="1" applyBorder="1" applyAlignment="1" applyProtection="1">
      <alignment horizontal="left" vertical="top" wrapText="1"/>
      <protection hidden="1"/>
    </xf>
    <xf numFmtId="0" fontId="0" fillId="0" borderId="36" xfId="61" applyFont="1" applyBorder="1" applyAlignment="1" applyProtection="1">
      <alignment horizontal="left" vertical="top" wrapText="1"/>
      <protection hidden="1"/>
    </xf>
    <xf numFmtId="0" fontId="0" fillId="0" borderId="81" xfId="61" applyFont="1" applyBorder="1" applyAlignment="1" applyProtection="1">
      <alignment horizontal="left" vertical="top" wrapText="1"/>
      <protection hidden="1"/>
    </xf>
    <xf numFmtId="0" fontId="0" fillId="0" borderId="82" xfId="61" applyFont="1" applyBorder="1" applyAlignment="1" applyProtection="1">
      <alignment horizontal="left" vertical="top" wrapText="1"/>
      <protection hidden="1"/>
    </xf>
    <xf numFmtId="0" fontId="0" fillId="0" borderId="31" xfId="61" applyFont="1" applyBorder="1" applyAlignment="1" applyProtection="1">
      <alignment horizontal="left" vertical="top" wrapText="1"/>
      <protection hidden="1"/>
    </xf>
    <xf numFmtId="0" fontId="1" fillId="19" borderId="83" xfId="15" applyFont="1" applyFill="1" applyBorder="1" applyAlignment="1" applyProtection="1">
      <alignment horizontal="center" vertical="top" wrapText="1"/>
      <protection hidden="1"/>
    </xf>
    <xf numFmtId="0" fontId="0" fillId="0" borderId="84" xfId="61" applyFont="1" applyBorder="1" applyAlignment="1" applyProtection="1">
      <alignment horizontal="left" vertical="top" wrapText="1"/>
      <protection hidden="1"/>
    </xf>
    <xf numFmtId="0" fontId="0" fillId="0" borderId="58" xfId="61" applyFont="1" applyBorder="1" applyAlignment="1" applyProtection="1">
      <alignment horizontal="left" vertical="top" wrapText="1"/>
      <protection hidden="1"/>
    </xf>
    <xf numFmtId="0" fontId="0" fillId="0" borderId="85" xfId="61" applyFont="1" applyBorder="1" applyAlignment="1" applyProtection="1">
      <alignment horizontal="left" vertical="top" wrapText="1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1" fontId="0" fillId="0" borderId="86" xfId="0" applyNumberFormat="1" applyFont="1" applyFill="1" applyBorder="1" applyAlignment="1" applyProtection="1">
      <alignment horizontal="left" vertical="top" wrapText="1"/>
      <protection hidden="1"/>
    </xf>
    <xf numFmtId="1" fontId="0" fillId="0" borderId="37" xfId="0" applyNumberFormat="1" applyFont="1" applyFill="1" applyBorder="1" applyAlignment="1" applyProtection="1">
      <alignment horizontal="left" vertical="top" wrapText="1"/>
      <protection hidden="1"/>
    </xf>
    <xf numFmtId="1" fontId="0" fillId="0" borderId="87" xfId="0" applyNumberFormat="1" applyFont="1" applyFill="1" applyBorder="1" applyAlignment="1" applyProtection="1">
      <alignment horizontal="left" vertical="top" wrapText="1"/>
      <protection hidden="1"/>
    </xf>
    <xf numFmtId="0" fontId="1" fillId="22" borderId="49" xfId="0" applyFont="1" applyFill="1" applyBorder="1" applyAlignment="1" applyProtection="1">
      <alignment horizontal="center" vertical="top" wrapText="1"/>
      <protection hidden="1"/>
    </xf>
    <xf numFmtId="0" fontId="1" fillId="22" borderId="50" xfId="0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  <xf numFmtId="179" fontId="1" fillId="0" borderId="88" xfId="57" applyNumberFormat="1" applyFont="1" applyBorder="1" applyAlignment="1" applyProtection="1">
      <alignment horizontal="right" vertical="top"/>
      <protection hidden="1"/>
    </xf>
    <xf numFmtId="179" fontId="1" fillId="0" borderId="89" xfId="57" applyNumberFormat="1" applyFont="1" applyBorder="1" applyAlignment="1" applyProtection="1">
      <alignment horizontal="right" vertical="top"/>
      <protection hidden="1"/>
    </xf>
    <xf numFmtId="0" fontId="1" fillId="19" borderId="90" xfId="15" applyFont="1" applyFill="1" applyBorder="1" applyAlignment="1" applyProtection="1">
      <alignment horizontal="center" vertical="top" wrapText="1"/>
      <protection hidden="1"/>
    </xf>
    <xf numFmtId="0" fontId="1" fillId="19" borderId="91" xfId="15" applyFont="1" applyFill="1" applyBorder="1" applyAlignment="1" applyProtection="1">
      <alignment horizontal="center" vertical="top" wrapText="1"/>
      <protection hidden="1"/>
    </xf>
    <xf numFmtId="167" fontId="1" fillId="19" borderId="62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63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</cellXfs>
  <cellStyles count="54">
    <cellStyle name="Normal" xfId="0"/>
    <cellStyle name="_KL" xfId="16"/>
    <cellStyle name="_Master_v00-12" xfId="17"/>
    <cellStyle name="_Master_v02-0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omma" xfId="45"/>
    <cellStyle name="Comma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Currency" xfId="57"/>
    <cellStyle name="Currency [0]" xfId="58"/>
    <cellStyle name="Neutral" xfId="59"/>
    <cellStyle name="Normal_Sheet1" xfId="60"/>
    <cellStyle name="normální_Komunikační služby KIVS - Praha" xfId="61"/>
    <cellStyle name="Note" xfId="62"/>
    <cellStyle name="Output" xfId="63"/>
    <cellStyle name="Percent" xfId="64"/>
    <cellStyle name="Followed Hyperlink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aco\groupdata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  <sheetDataSet>
      <sheetData sheetId="0">
        <row r="1">
          <cell r="A1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71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:B11"/>
      <selection pane="topRight" activeCell="C5" sqref="C5:J5"/>
      <selection pane="bottomLeft" activeCell="A14" sqref="A14"/>
      <selection pane="bottomRight" activeCell="F17" sqref="F17"/>
    </sheetView>
  </sheetViews>
  <sheetFormatPr defaultColWidth="9.140625" defaultRowHeight="12.75"/>
  <cols>
    <col min="1" max="3" width="22.7109375" style="10" customWidth="1"/>
    <col min="4" max="4" width="98.7109375" style="10" customWidth="1"/>
    <col min="5" max="5" width="5.7109375" style="10" customWidth="1"/>
    <col min="6" max="11" width="15.7109375" style="10" customWidth="1"/>
    <col min="12" max="19" width="15.7109375" style="10" hidden="1" customWidth="1"/>
    <col min="20" max="20" width="7.140625" style="10" customWidth="1"/>
    <col min="21" max="16384" width="9.140625" style="10" customWidth="1"/>
  </cols>
  <sheetData>
    <row r="1" spans="1:12" ht="12.75" customHeight="1">
      <c r="A1" s="38" t="s">
        <v>10</v>
      </c>
      <c r="B1" s="39"/>
      <c r="C1" s="40"/>
      <c r="D1" s="41"/>
      <c r="E1" s="41"/>
      <c r="F1" s="41"/>
      <c r="G1" s="41"/>
      <c r="H1" s="41"/>
      <c r="I1" s="42"/>
      <c r="J1" s="9"/>
      <c r="K1" s="9"/>
      <c r="L1" s="9"/>
    </row>
    <row r="2" spans="1:12" ht="12.75">
      <c r="A2" s="132" t="s">
        <v>0</v>
      </c>
      <c r="B2" s="133"/>
      <c r="C2" s="157" t="s">
        <v>87</v>
      </c>
      <c r="D2" s="158"/>
      <c r="E2" s="158"/>
      <c r="F2" s="158"/>
      <c r="G2" s="158"/>
      <c r="H2" s="158"/>
      <c r="I2" s="159"/>
      <c r="J2" s="11"/>
      <c r="K2" s="11"/>
      <c r="L2" s="11"/>
    </row>
    <row r="3" spans="1:12" ht="12.75">
      <c r="A3" s="134" t="s">
        <v>136</v>
      </c>
      <c r="B3" s="135"/>
      <c r="C3" s="157" t="s">
        <v>88</v>
      </c>
      <c r="D3" s="158"/>
      <c r="E3" s="158"/>
      <c r="F3" s="158"/>
      <c r="G3" s="158"/>
      <c r="H3" s="158"/>
      <c r="I3" s="159"/>
      <c r="J3" s="11"/>
      <c r="K3" s="11"/>
      <c r="L3" s="11"/>
    </row>
    <row r="4" spans="1:12" ht="12.75">
      <c r="A4" s="134" t="s">
        <v>137</v>
      </c>
      <c r="B4" s="135"/>
      <c r="C4" s="157" t="s">
        <v>89</v>
      </c>
      <c r="D4" s="158"/>
      <c r="E4" s="158"/>
      <c r="F4" s="158"/>
      <c r="G4" s="158"/>
      <c r="H4" s="158"/>
      <c r="I4" s="159"/>
      <c r="J4" s="11"/>
      <c r="K4" s="11"/>
      <c r="L4" s="11"/>
    </row>
    <row r="5" spans="1:12" ht="12.75">
      <c r="A5" s="134" t="s">
        <v>138</v>
      </c>
      <c r="B5" s="135"/>
      <c r="C5" s="157" t="s">
        <v>110</v>
      </c>
      <c r="D5" s="158"/>
      <c r="E5" s="158"/>
      <c r="F5" s="158"/>
      <c r="G5" s="158"/>
      <c r="H5" s="158"/>
      <c r="I5" s="159"/>
      <c r="J5" s="9"/>
      <c r="K5" s="9"/>
      <c r="L5" s="9"/>
    </row>
    <row r="6" spans="1:12" ht="12.75">
      <c r="A6" s="134" t="s">
        <v>139</v>
      </c>
      <c r="B6" s="135"/>
      <c r="C6" s="157" t="s">
        <v>12</v>
      </c>
      <c r="D6" s="158"/>
      <c r="E6" s="158"/>
      <c r="F6" s="158"/>
      <c r="G6" s="158"/>
      <c r="H6" s="158"/>
      <c r="I6" s="159"/>
      <c r="J6" s="11"/>
      <c r="K6" s="11"/>
      <c r="L6" s="11"/>
    </row>
    <row r="7" spans="1:12" ht="12.75">
      <c r="A7" s="134" t="s">
        <v>140</v>
      </c>
      <c r="B7" s="135"/>
      <c r="C7" s="157" t="s">
        <v>13</v>
      </c>
      <c r="D7" s="158"/>
      <c r="E7" s="158"/>
      <c r="F7" s="158"/>
      <c r="G7" s="158"/>
      <c r="H7" s="158"/>
      <c r="I7" s="159"/>
      <c r="J7" s="11"/>
      <c r="K7" s="11"/>
      <c r="L7" s="11"/>
    </row>
    <row r="8" spans="1:12" ht="12.75">
      <c r="A8" s="134" t="s">
        <v>141</v>
      </c>
      <c r="B8" s="135"/>
      <c r="C8" s="157" t="s">
        <v>90</v>
      </c>
      <c r="D8" s="158"/>
      <c r="E8" s="158"/>
      <c r="F8" s="158"/>
      <c r="G8" s="158"/>
      <c r="H8" s="158"/>
      <c r="I8" s="159"/>
      <c r="J8" s="9"/>
      <c r="K8" s="9"/>
      <c r="L8" s="9"/>
    </row>
    <row r="9" spans="1:12" s="13" customFormat="1" ht="12.75">
      <c r="A9" s="136" t="s">
        <v>142</v>
      </c>
      <c r="B9" s="137"/>
      <c r="C9" s="161" t="s">
        <v>90</v>
      </c>
      <c r="D9" s="162"/>
      <c r="E9" s="162"/>
      <c r="F9" s="162"/>
      <c r="G9" s="162"/>
      <c r="H9" s="162"/>
      <c r="I9" s="163"/>
      <c r="J9" s="25"/>
      <c r="K9" s="12"/>
      <c r="L9" s="12"/>
    </row>
    <row r="10" spans="1:20" s="1" customFormat="1" ht="27" customHeight="1">
      <c r="A10" s="138" t="s">
        <v>143</v>
      </c>
      <c r="B10" s="139"/>
      <c r="C10" s="165">
        <v>60</v>
      </c>
      <c r="D10" s="166"/>
      <c r="E10" s="166"/>
      <c r="F10" s="166"/>
      <c r="G10" s="166"/>
      <c r="H10" s="166"/>
      <c r="I10" s="167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6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80" customFormat="1" ht="13.5" customHeight="1">
      <c r="A12" s="30" t="s">
        <v>2</v>
      </c>
      <c r="B12" s="31"/>
      <c r="C12" s="73"/>
      <c r="D12" s="76"/>
      <c r="E12" s="76"/>
      <c r="F12" s="76"/>
      <c r="G12" s="76"/>
      <c r="H12" s="76"/>
      <c r="I12" s="76"/>
      <c r="J12" s="77"/>
      <c r="K12" s="78"/>
      <c r="L12" s="79"/>
      <c r="M12" s="79"/>
      <c r="N12" s="79"/>
      <c r="O12" s="79"/>
      <c r="P12" s="79"/>
      <c r="Q12" s="79"/>
      <c r="R12" s="79"/>
      <c r="S12" s="79"/>
      <c r="T12" s="79"/>
    </row>
    <row r="13" spans="1:19" ht="12.75" customHeight="1">
      <c r="A13" s="33" t="s">
        <v>11</v>
      </c>
      <c r="B13" s="119" t="s">
        <v>117</v>
      </c>
      <c r="C13" s="119" t="s">
        <v>118</v>
      </c>
      <c r="D13" s="32" t="s">
        <v>119</v>
      </c>
      <c r="E13" s="143" t="s">
        <v>15</v>
      </c>
      <c r="F13" s="140" t="s">
        <v>4</v>
      </c>
      <c r="G13" s="141"/>
      <c r="H13" s="141"/>
      <c r="I13" s="142"/>
      <c r="J13" s="168" t="s">
        <v>3</v>
      </c>
      <c r="K13" s="169"/>
      <c r="L13" s="128" t="s">
        <v>132</v>
      </c>
      <c r="M13" s="128"/>
      <c r="N13" s="128"/>
      <c r="O13" s="117"/>
      <c r="P13" s="164" t="s">
        <v>133</v>
      </c>
      <c r="Q13" s="164"/>
      <c r="R13" s="164"/>
      <c r="S13" s="164"/>
    </row>
    <row r="14" spans="1:19" ht="25.5" customHeight="1">
      <c r="A14" s="34"/>
      <c r="B14" s="120"/>
      <c r="C14" s="120"/>
      <c r="D14" s="35"/>
      <c r="E14" s="144"/>
      <c r="F14" s="129" t="s">
        <v>93</v>
      </c>
      <c r="G14" s="130"/>
      <c r="H14" s="129" t="s">
        <v>94</v>
      </c>
      <c r="I14" s="131"/>
      <c r="J14" s="74" t="s">
        <v>93</v>
      </c>
      <c r="K14" s="75" t="s">
        <v>94</v>
      </c>
      <c r="L14" s="121" t="s">
        <v>91</v>
      </c>
      <c r="M14" s="122"/>
      <c r="N14" s="123" t="s">
        <v>92</v>
      </c>
      <c r="O14" s="123"/>
      <c r="P14" s="160" t="s">
        <v>91</v>
      </c>
      <c r="Q14" s="122"/>
      <c r="R14" s="123" t="s">
        <v>92</v>
      </c>
      <c r="S14" s="123"/>
    </row>
    <row r="15" spans="1:19" ht="27" customHeight="1">
      <c r="A15" s="106"/>
      <c r="B15" s="86"/>
      <c r="C15" s="86"/>
      <c r="D15" s="107"/>
      <c r="E15" s="144"/>
      <c r="F15" s="36" t="s">
        <v>130</v>
      </c>
      <c r="G15" s="36" t="s">
        <v>131</v>
      </c>
      <c r="H15" s="36" t="s">
        <v>130</v>
      </c>
      <c r="I15" s="37" t="s">
        <v>131</v>
      </c>
      <c r="J15" s="99">
        <v>0.65</v>
      </c>
      <c r="K15" s="100">
        <v>0.35</v>
      </c>
      <c r="L15" s="7" t="s">
        <v>130</v>
      </c>
      <c r="M15" s="6" t="s">
        <v>131</v>
      </c>
      <c r="N15" s="6" t="s">
        <v>130</v>
      </c>
      <c r="O15" s="6" t="s">
        <v>131</v>
      </c>
      <c r="P15" s="7" t="s">
        <v>130</v>
      </c>
      <c r="Q15" s="6" t="s">
        <v>131</v>
      </c>
      <c r="R15" s="6" t="s">
        <v>130</v>
      </c>
      <c r="S15" s="6" t="s">
        <v>131</v>
      </c>
    </row>
    <row r="16" spans="1:19" ht="14.25" customHeight="1">
      <c r="A16" s="145" t="s">
        <v>95</v>
      </c>
      <c r="B16" s="108" t="s">
        <v>96</v>
      </c>
      <c r="C16" s="109" t="s">
        <v>124</v>
      </c>
      <c r="D16" s="109" t="s">
        <v>125</v>
      </c>
      <c r="E16" s="110" t="s">
        <v>16</v>
      </c>
      <c r="F16" s="111">
        <v>1</v>
      </c>
      <c r="G16" s="111">
        <v>1</v>
      </c>
      <c r="H16" s="111">
        <v>1</v>
      </c>
      <c r="I16" s="111">
        <v>1</v>
      </c>
      <c r="J16" s="112">
        <v>0.6</v>
      </c>
      <c r="K16" s="113">
        <v>0.6</v>
      </c>
      <c r="L16" s="92">
        <f aca="true" t="shared" si="0" ref="L16:L24">J16*F16</f>
        <v>0.6</v>
      </c>
      <c r="M16" s="92">
        <f aca="true" t="shared" si="1" ref="M16:M24">J16*G16</f>
        <v>0.6</v>
      </c>
      <c r="N16" s="92">
        <f aca="true" t="shared" si="2" ref="N16:N24">K16*H16</f>
        <v>0.6</v>
      </c>
      <c r="O16" s="92">
        <f aca="true" t="shared" si="3" ref="O16:O24">K16*I16</f>
        <v>0.6</v>
      </c>
      <c r="P16" s="118">
        <f>SUM(L16:L18)</f>
        <v>0.6</v>
      </c>
      <c r="Q16" s="118">
        <f>SUM(M16:M18)</f>
        <v>0.6</v>
      </c>
      <c r="R16" s="118">
        <f>SUM(N16:N18)</f>
        <v>0.6</v>
      </c>
      <c r="S16" s="118">
        <f>SUM(O16:O18)</f>
        <v>0.6</v>
      </c>
    </row>
    <row r="17" spans="1:19" ht="14.25" customHeight="1">
      <c r="A17" s="146"/>
      <c r="B17" s="81" t="s">
        <v>64</v>
      </c>
      <c r="C17" s="82" t="s">
        <v>126</v>
      </c>
      <c r="D17" s="82" t="s">
        <v>127</v>
      </c>
      <c r="E17" s="49"/>
      <c r="F17" s="2"/>
      <c r="G17" s="2"/>
      <c r="H17" s="2"/>
      <c r="I17" s="2"/>
      <c r="J17" s="47">
        <v>0.3</v>
      </c>
      <c r="K17" s="48">
        <v>0.3</v>
      </c>
      <c r="L17" s="92">
        <f>J17*F17</f>
        <v>0</v>
      </c>
      <c r="M17" s="92">
        <f>J17*G17</f>
        <v>0</v>
      </c>
      <c r="N17" s="92">
        <f>K17*H17</f>
        <v>0</v>
      </c>
      <c r="O17" s="92">
        <f>K17*I17</f>
        <v>0</v>
      </c>
      <c r="P17" s="118"/>
      <c r="Q17" s="118"/>
      <c r="R17" s="118"/>
      <c r="S17" s="118"/>
    </row>
    <row r="18" spans="1:19" ht="14.25" customHeight="1">
      <c r="A18" s="146"/>
      <c r="B18" s="81" t="s">
        <v>144</v>
      </c>
      <c r="C18" s="82" t="s">
        <v>128</v>
      </c>
      <c r="D18" s="82" t="s">
        <v>129</v>
      </c>
      <c r="E18" s="49"/>
      <c r="F18" s="2"/>
      <c r="G18" s="2"/>
      <c r="H18" s="2"/>
      <c r="I18" s="2"/>
      <c r="J18" s="47">
        <v>0.1</v>
      </c>
      <c r="K18" s="48">
        <v>0.1</v>
      </c>
      <c r="L18" s="92">
        <f t="shared" si="0"/>
        <v>0</v>
      </c>
      <c r="M18" s="92">
        <f t="shared" si="1"/>
        <v>0</v>
      </c>
      <c r="N18" s="92">
        <f t="shared" si="2"/>
        <v>0</v>
      </c>
      <c r="O18" s="92">
        <f t="shared" si="3"/>
        <v>0</v>
      </c>
      <c r="P18" s="118"/>
      <c r="Q18" s="118"/>
      <c r="R18" s="118"/>
      <c r="S18" s="118"/>
    </row>
    <row r="19" spans="1:19" ht="14.25" customHeight="1">
      <c r="A19" s="153" t="s">
        <v>97</v>
      </c>
      <c r="B19" s="81" t="s">
        <v>96</v>
      </c>
      <c r="C19" s="82" t="s">
        <v>124</v>
      </c>
      <c r="D19" s="82" t="s">
        <v>145</v>
      </c>
      <c r="E19" s="49" t="s">
        <v>16</v>
      </c>
      <c r="F19" s="46">
        <v>1</v>
      </c>
      <c r="G19" s="46">
        <v>1</v>
      </c>
      <c r="H19" s="46">
        <v>1</v>
      </c>
      <c r="I19" s="46">
        <v>1</v>
      </c>
      <c r="J19" s="47">
        <v>0.6</v>
      </c>
      <c r="K19" s="48">
        <v>0.6</v>
      </c>
      <c r="L19" s="92">
        <f>J19*F19</f>
        <v>0.6</v>
      </c>
      <c r="M19" s="92">
        <f aca="true" t="shared" si="4" ref="M19:N21">J19*G19</f>
        <v>0.6</v>
      </c>
      <c r="N19" s="92">
        <f t="shared" si="4"/>
        <v>0.6</v>
      </c>
      <c r="O19" s="92">
        <f>K19*I19</f>
        <v>0.6</v>
      </c>
      <c r="P19" s="118">
        <f>SUM(L19:L21)</f>
        <v>0.6</v>
      </c>
      <c r="Q19" s="118">
        <f>SUM(M19:M21)</f>
        <v>0.6</v>
      </c>
      <c r="R19" s="118">
        <f>SUM(N19:N21)</f>
        <v>0.6</v>
      </c>
      <c r="S19" s="118">
        <f>SUM(O19:O21)</f>
        <v>0.6</v>
      </c>
    </row>
    <row r="20" spans="1:19" ht="14.25" customHeight="1">
      <c r="A20" s="146"/>
      <c r="B20" s="81" t="s">
        <v>64</v>
      </c>
      <c r="C20" s="82" t="s">
        <v>126</v>
      </c>
      <c r="D20" s="82" t="s">
        <v>146</v>
      </c>
      <c r="E20" s="49"/>
      <c r="F20" s="2"/>
      <c r="G20" s="2"/>
      <c r="H20" s="2"/>
      <c r="I20" s="2"/>
      <c r="J20" s="47">
        <v>0.3</v>
      </c>
      <c r="K20" s="48">
        <v>0.3</v>
      </c>
      <c r="L20" s="92">
        <f>J20*F20</f>
        <v>0</v>
      </c>
      <c r="M20" s="92">
        <f t="shared" si="4"/>
        <v>0</v>
      </c>
      <c r="N20" s="92">
        <f t="shared" si="4"/>
        <v>0</v>
      </c>
      <c r="O20" s="92">
        <f>K20*I20</f>
        <v>0</v>
      </c>
      <c r="P20" s="118"/>
      <c r="Q20" s="118"/>
      <c r="R20" s="118"/>
      <c r="S20" s="118"/>
    </row>
    <row r="21" spans="1:19" ht="14.25" customHeight="1">
      <c r="A21" s="146"/>
      <c r="B21" s="81" t="s">
        <v>144</v>
      </c>
      <c r="C21" s="82" t="s">
        <v>128</v>
      </c>
      <c r="D21" s="82" t="s">
        <v>147</v>
      </c>
      <c r="E21" s="49"/>
      <c r="F21" s="2"/>
      <c r="G21" s="2"/>
      <c r="H21" s="2"/>
      <c r="I21" s="2"/>
      <c r="J21" s="47">
        <v>0.1</v>
      </c>
      <c r="K21" s="48">
        <v>0.1</v>
      </c>
      <c r="L21" s="92">
        <f>J21*F21</f>
        <v>0</v>
      </c>
      <c r="M21" s="92">
        <f t="shared" si="4"/>
        <v>0</v>
      </c>
      <c r="N21" s="92">
        <f t="shared" si="4"/>
        <v>0</v>
      </c>
      <c r="O21" s="92">
        <f>K21*I21</f>
        <v>0</v>
      </c>
      <c r="P21" s="118"/>
      <c r="Q21" s="118"/>
      <c r="R21" s="118"/>
      <c r="S21" s="118"/>
    </row>
    <row r="22" spans="1:19" ht="14.25" customHeight="1">
      <c r="A22" s="150" t="s">
        <v>54</v>
      </c>
      <c r="B22" s="45" t="s">
        <v>30</v>
      </c>
      <c r="C22" s="45" t="s">
        <v>31</v>
      </c>
      <c r="D22" s="45" t="s">
        <v>55</v>
      </c>
      <c r="E22" s="66"/>
      <c r="F22" s="2"/>
      <c r="G22" s="2"/>
      <c r="H22" s="2"/>
      <c r="I22" s="2"/>
      <c r="J22" s="61">
        <v>0.005</v>
      </c>
      <c r="K22" s="59">
        <v>0.005</v>
      </c>
      <c r="L22" s="92">
        <f t="shared" si="0"/>
        <v>0</v>
      </c>
      <c r="M22" s="92">
        <f t="shared" si="1"/>
        <v>0</v>
      </c>
      <c r="N22" s="92">
        <f t="shared" si="2"/>
        <v>0</v>
      </c>
      <c r="O22" s="92">
        <f t="shared" si="3"/>
        <v>0</v>
      </c>
      <c r="P22" s="118">
        <f>SUM(L22:L35)</f>
        <v>0.2</v>
      </c>
      <c r="Q22" s="118">
        <f>SUM(M22:M35)</f>
        <v>0.2</v>
      </c>
      <c r="R22" s="118">
        <f>SUM(N22:N35)</f>
        <v>0.2</v>
      </c>
      <c r="S22" s="118">
        <f>SUM(O22:O35)</f>
        <v>0.2</v>
      </c>
    </row>
    <row r="23" spans="1:19" ht="14.25" customHeight="1">
      <c r="A23" s="150"/>
      <c r="B23" s="45" t="s">
        <v>32</v>
      </c>
      <c r="C23" s="45" t="s">
        <v>33</v>
      </c>
      <c r="D23" s="45" t="s">
        <v>56</v>
      </c>
      <c r="E23" s="66"/>
      <c r="F23" s="2"/>
      <c r="G23" s="2"/>
      <c r="H23" s="2"/>
      <c r="I23" s="2"/>
      <c r="J23" s="61">
        <v>0.01</v>
      </c>
      <c r="K23" s="59">
        <v>0.01</v>
      </c>
      <c r="L23" s="92">
        <f t="shared" si="0"/>
        <v>0</v>
      </c>
      <c r="M23" s="92">
        <f t="shared" si="1"/>
        <v>0</v>
      </c>
      <c r="N23" s="92">
        <f t="shared" si="2"/>
        <v>0</v>
      </c>
      <c r="O23" s="92">
        <f t="shared" si="3"/>
        <v>0</v>
      </c>
      <c r="P23" s="118"/>
      <c r="Q23" s="118"/>
      <c r="R23" s="118"/>
      <c r="S23" s="118"/>
    </row>
    <row r="24" spans="1:19" ht="12.75">
      <c r="A24" s="150"/>
      <c r="B24" s="45" t="s">
        <v>34</v>
      </c>
      <c r="C24" s="45" t="s">
        <v>35</v>
      </c>
      <c r="D24" s="45" t="s">
        <v>57</v>
      </c>
      <c r="E24" s="66"/>
      <c r="F24" s="2"/>
      <c r="G24" s="2"/>
      <c r="H24" s="2"/>
      <c r="I24" s="2"/>
      <c r="J24" s="61">
        <v>0.07</v>
      </c>
      <c r="K24" s="59">
        <v>0.07</v>
      </c>
      <c r="L24" s="92">
        <f t="shared" si="0"/>
        <v>0</v>
      </c>
      <c r="M24" s="92">
        <f t="shared" si="1"/>
        <v>0</v>
      </c>
      <c r="N24" s="92">
        <f t="shared" si="2"/>
        <v>0</v>
      </c>
      <c r="O24" s="92">
        <f t="shared" si="3"/>
        <v>0</v>
      </c>
      <c r="P24" s="118"/>
      <c r="Q24" s="118"/>
      <c r="R24" s="118"/>
      <c r="S24" s="118"/>
    </row>
    <row r="25" spans="1:19" ht="14.25" customHeight="1">
      <c r="A25" s="150"/>
      <c r="B25" s="45" t="s">
        <v>36</v>
      </c>
      <c r="C25" s="45" t="s">
        <v>37</v>
      </c>
      <c r="D25" s="45" t="s">
        <v>58</v>
      </c>
      <c r="E25" s="66"/>
      <c r="F25" s="2"/>
      <c r="G25" s="2"/>
      <c r="H25" s="2"/>
      <c r="I25" s="2"/>
      <c r="J25" s="61">
        <v>0.12</v>
      </c>
      <c r="K25" s="59">
        <v>0.12</v>
      </c>
      <c r="L25" s="92">
        <f aca="true" t="shared" si="5" ref="L25:L30">J25*F25</f>
        <v>0</v>
      </c>
      <c r="M25" s="92">
        <f aca="true" t="shared" si="6" ref="M25:N32">J25*G25</f>
        <v>0</v>
      </c>
      <c r="N25" s="92">
        <f t="shared" si="6"/>
        <v>0</v>
      </c>
      <c r="O25" s="92">
        <f aca="true" t="shared" si="7" ref="O25:O30">K25*I25</f>
        <v>0</v>
      </c>
      <c r="P25" s="118"/>
      <c r="Q25" s="118"/>
      <c r="R25" s="118"/>
      <c r="S25" s="118"/>
    </row>
    <row r="26" spans="1:19" ht="12.75">
      <c r="A26" s="150"/>
      <c r="B26" s="45" t="s">
        <v>38</v>
      </c>
      <c r="C26" s="45" t="s">
        <v>39</v>
      </c>
      <c r="D26" s="45" t="s">
        <v>59</v>
      </c>
      <c r="E26" s="66"/>
      <c r="F26" s="2"/>
      <c r="G26" s="2"/>
      <c r="H26" s="2"/>
      <c r="I26" s="2"/>
      <c r="J26" s="61">
        <v>0.18</v>
      </c>
      <c r="K26" s="59">
        <v>0.18</v>
      </c>
      <c r="L26" s="92">
        <f t="shared" si="5"/>
        <v>0</v>
      </c>
      <c r="M26" s="92">
        <f t="shared" si="6"/>
        <v>0</v>
      </c>
      <c r="N26" s="92">
        <f t="shared" si="6"/>
        <v>0</v>
      </c>
      <c r="O26" s="92">
        <f t="shared" si="7"/>
        <v>0</v>
      </c>
      <c r="P26" s="118"/>
      <c r="Q26" s="118"/>
      <c r="R26" s="118"/>
      <c r="S26" s="118"/>
    </row>
    <row r="27" spans="1:19" ht="14.25" customHeight="1">
      <c r="A27" s="150"/>
      <c r="B27" s="45" t="s">
        <v>40</v>
      </c>
      <c r="C27" s="45" t="s">
        <v>41</v>
      </c>
      <c r="D27" s="45" t="s">
        <v>25</v>
      </c>
      <c r="E27" s="66" t="s">
        <v>16</v>
      </c>
      <c r="F27" s="46">
        <v>1</v>
      </c>
      <c r="G27" s="46">
        <v>1</v>
      </c>
      <c r="H27" s="46">
        <v>1</v>
      </c>
      <c r="I27" s="46">
        <v>1</v>
      </c>
      <c r="J27" s="61">
        <v>0.2</v>
      </c>
      <c r="K27" s="59">
        <v>0.2</v>
      </c>
      <c r="L27" s="92">
        <f t="shared" si="5"/>
        <v>0.2</v>
      </c>
      <c r="M27" s="92">
        <f t="shared" si="6"/>
        <v>0.2</v>
      </c>
      <c r="N27" s="92">
        <f t="shared" si="6"/>
        <v>0.2</v>
      </c>
      <c r="O27" s="92">
        <f t="shared" si="7"/>
        <v>0.2</v>
      </c>
      <c r="P27" s="118"/>
      <c r="Q27" s="118"/>
      <c r="R27" s="118"/>
      <c r="S27" s="118"/>
    </row>
    <row r="28" spans="1:19" ht="12.75">
      <c r="A28" s="150"/>
      <c r="B28" s="45" t="s">
        <v>42</v>
      </c>
      <c r="C28" s="45" t="s">
        <v>43</v>
      </c>
      <c r="D28" s="45" t="s">
        <v>60</v>
      </c>
      <c r="E28" s="66"/>
      <c r="F28" s="2"/>
      <c r="G28" s="2"/>
      <c r="H28" s="2"/>
      <c r="I28" s="2"/>
      <c r="J28" s="61">
        <v>0.16</v>
      </c>
      <c r="K28" s="59">
        <v>0.16</v>
      </c>
      <c r="L28" s="92">
        <f t="shared" si="5"/>
        <v>0</v>
      </c>
      <c r="M28" s="92">
        <f t="shared" si="6"/>
        <v>0</v>
      </c>
      <c r="N28" s="92">
        <f t="shared" si="6"/>
        <v>0</v>
      </c>
      <c r="O28" s="92">
        <f t="shared" si="7"/>
        <v>0</v>
      </c>
      <c r="P28" s="118"/>
      <c r="Q28" s="118"/>
      <c r="R28" s="118"/>
      <c r="S28" s="118"/>
    </row>
    <row r="29" spans="1:19" ht="14.25" customHeight="1">
      <c r="A29" s="150"/>
      <c r="B29" s="45" t="s">
        <v>44</v>
      </c>
      <c r="C29" s="45" t="s">
        <v>17</v>
      </c>
      <c r="D29" s="45" t="s">
        <v>24</v>
      </c>
      <c r="E29" s="66"/>
      <c r="F29" s="2"/>
      <c r="G29" s="2"/>
      <c r="H29" s="2"/>
      <c r="I29" s="2"/>
      <c r="J29" s="61">
        <v>0.15</v>
      </c>
      <c r="K29" s="59">
        <v>0.15</v>
      </c>
      <c r="L29" s="92">
        <f t="shared" si="5"/>
        <v>0</v>
      </c>
      <c r="M29" s="92">
        <f t="shared" si="6"/>
        <v>0</v>
      </c>
      <c r="N29" s="92">
        <f t="shared" si="6"/>
        <v>0</v>
      </c>
      <c r="O29" s="92">
        <f t="shared" si="7"/>
        <v>0</v>
      </c>
      <c r="P29" s="118"/>
      <c r="Q29" s="118"/>
      <c r="R29" s="118"/>
      <c r="S29" s="118"/>
    </row>
    <row r="30" spans="1:19" ht="12.75">
      <c r="A30" s="150"/>
      <c r="B30" s="45" t="s">
        <v>45</v>
      </c>
      <c r="C30" s="45" t="s">
        <v>1</v>
      </c>
      <c r="D30" s="45" t="s">
        <v>26</v>
      </c>
      <c r="E30" s="66"/>
      <c r="F30" s="2"/>
      <c r="G30" s="2"/>
      <c r="H30" s="2"/>
      <c r="I30" s="2"/>
      <c r="J30" s="61">
        <v>0.1</v>
      </c>
      <c r="K30" s="59">
        <v>0.1</v>
      </c>
      <c r="L30" s="92">
        <f t="shared" si="5"/>
        <v>0</v>
      </c>
      <c r="M30" s="92">
        <f t="shared" si="6"/>
        <v>0</v>
      </c>
      <c r="N30" s="92">
        <f t="shared" si="6"/>
        <v>0</v>
      </c>
      <c r="O30" s="92">
        <f t="shared" si="7"/>
        <v>0</v>
      </c>
      <c r="P30" s="118"/>
      <c r="Q30" s="118"/>
      <c r="R30" s="118"/>
      <c r="S30" s="118"/>
    </row>
    <row r="31" spans="1:19" ht="14.25" customHeight="1">
      <c r="A31" s="150"/>
      <c r="B31" s="45" t="s">
        <v>46</v>
      </c>
      <c r="C31" s="45" t="s">
        <v>18</v>
      </c>
      <c r="D31" s="45" t="s">
        <v>27</v>
      </c>
      <c r="E31" s="66"/>
      <c r="F31" s="2"/>
      <c r="G31" s="2"/>
      <c r="H31" s="2"/>
      <c r="I31" s="2"/>
      <c r="J31" s="61">
        <v>0.001</v>
      </c>
      <c r="K31" s="59">
        <v>0.001</v>
      </c>
      <c r="L31" s="92">
        <f aca="true" t="shared" si="8" ref="L31:L38">J31*F31</f>
        <v>0</v>
      </c>
      <c r="M31" s="92">
        <f t="shared" si="6"/>
        <v>0</v>
      </c>
      <c r="N31" s="92">
        <f t="shared" si="6"/>
        <v>0</v>
      </c>
      <c r="O31" s="92">
        <f aca="true" t="shared" si="9" ref="O31:O38">K31*I31</f>
        <v>0</v>
      </c>
      <c r="P31" s="118"/>
      <c r="Q31" s="118"/>
      <c r="R31" s="118"/>
      <c r="S31" s="118"/>
    </row>
    <row r="32" spans="1:19" ht="12.75">
      <c r="A32" s="150"/>
      <c r="B32" s="45" t="s">
        <v>47</v>
      </c>
      <c r="C32" s="45" t="s">
        <v>48</v>
      </c>
      <c r="D32" s="45" t="s">
        <v>61</v>
      </c>
      <c r="E32" s="66"/>
      <c r="F32" s="2"/>
      <c r="G32" s="2"/>
      <c r="H32" s="2"/>
      <c r="I32" s="2"/>
      <c r="J32" s="61">
        <v>0.001</v>
      </c>
      <c r="K32" s="59">
        <v>0.001</v>
      </c>
      <c r="L32" s="92">
        <f t="shared" si="8"/>
        <v>0</v>
      </c>
      <c r="M32" s="92">
        <f t="shared" si="6"/>
        <v>0</v>
      </c>
      <c r="N32" s="92">
        <f t="shared" si="6"/>
        <v>0</v>
      </c>
      <c r="O32" s="92">
        <f t="shared" si="9"/>
        <v>0</v>
      </c>
      <c r="P32" s="118"/>
      <c r="Q32" s="118"/>
      <c r="R32" s="118"/>
      <c r="S32" s="118"/>
    </row>
    <row r="33" spans="1:19" ht="14.25" customHeight="1">
      <c r="A33" s="150"/>
      <c r="B33" s="45" t="s">
        <v>49</v>
      </c>
      <c r="C33" s="45" t="s">
        <v>50</v>
      </c>
      <c r="D33" s="45" t="s">
        <v>62</v>
      </c>
      <c r="E33" s="66"/>
      <c r="F33" s="2"/>
      <c r="G33" s="2"/>
      <c r="H33" s="2"/>
      <c r="I33" s="2"/>
      <c r="J33" s="61">
        <v>0.001</v>
      </c>
      <c r="K33" s="59">
        <v>0.001</v>
      </c>
      <c r="L33" s="92">
        <f t="shared" si="8"/>
        <v>0</v>
      </c>
      <c r="M33" s="92">
        <f aca="true" t="shared" si="10" ref="M33:N38">J33*G33</f>
        <v>0</v>
      </c>
      <c r="N33" s="92">
        <f t="shared" si="10"/>
        <v>0</v>
      </c>
      <c r="O33" s="92">
        <f t="shared" si="9"/>
        <v>0</v>
      </c>
      <c r="P33" s="118"/>
      <c r="Q33" s="118"/>
      <c r="R33" s="118"/>
      <c r="S33" s="118"/>
    </row>
    <row r="34" spans="1:19" ht="12.75">
      <c r="A34" s="150"/>
      <c r="B34" s="45" t="s">
        <v>51</v>
      </c>
      <c r="C34" s="45" t="s">
        <v>52</v>
      </c>
      <c r="D34" s="45" t="s">
        <v>63</v>
      </c>
      <c r="E34" s="66"/>
      <c r="F34" s="2"/>
      <c r="G34" s="2"/>
      <c r="H34" s="2"/>
      <c r="I34" s="2"/>
      <c r="J34" s="61">
        <v>0.001</v>
      </c>
      <c r="K34" s="59">
        <v>0.001</v>
      </c>
      <c r="L34" s="92">
        <f t="shared" si="8"/>
        <v>0</v>
      </c>
      <c r="M34" s="92">
        <f t="shared" si="10"/>
        <v>0</v>
      </c>
      <c r="N34" s="92">
        <f t="shared" si="10"/>
        <v>0</v>
      </c>
      <c r="O34" s="92">
        <f t="shared" si="9"/>
        <v>0</v>
      </c>
      <c r="P34" s="118"/>
      <c r="Q34" s="118"/>
      <c r="R34" s="118"/>
      <c r="S34" s="118"/>
    </row>
    <row r="35" spans="1:19" ht="12.75">
      <c r="A35" s="150"/>
      <c r="B35" s="45" t="s">
        <v>53</v>
      </c>
      <c r="C35" s="45" t="s">
        <v>19</v>
      </c>
      <c r="D35" s="45" t="s">
        <v>28</v>
      </c>
      <c r="E35" s="66"/>
      <c r="F35" s="2"/>
      <c r="G35" s="2"/>
      <c r="H35" s="2"/>
      <c r="I35" s="2"/>
      <c r="J35" s="62">
        <v>0.001</v>
      </c>
      <c r="K35" s="60">
        <v>0.001</v>
      </c>
      <c r="L35" s="92">
        <f t="shared" si="8"/>
        <v>0</v>
      </c>
      <c r="M35" s="92">
        <f t="shared" si="10"/>
        <v>0</v>
      </c>
      <c r="N35" s="92">
        <f t="shared" si="10"/>
        <v>0</v>
      </c>
      <c r="O35" s="92">
        <f t="shared" si="9"/>
        <v>0</v>
      </c>
      <c r="P35" s="118"/>
      <c r="Q35" s="118"/>
      <c r="R35" s="118"/>
      <c r="S35" s="118"/>
    </row>
    <row r="36" spans="1:19" ht="12.75">
      <c r="A36" s="147" t="s">
        <v>23</v>
      </c>
      <c r="B36" s="45" t="s">
        <v>20</v>
      </c>
      <c r="C36" s="50">
        <v>0.99</v>
      </c>
      <c r="D36" s="51" t="s">
        <v>65</v>
      </c>
      <c r="E36" s="67"/>
      <c r="F36" s="2"/>
      <c r="G36" s="2"/>
      <c r="H36" s="2"/>
      <c r="I36" s="2"/>
      <c r="J36" s="52">
        <v>0.26</v>
      </c>
      <c r="K36" s="53">
        <v>0.26</v>
      </c>
      <c r="L36" s="92">
        <f t="shared" si="8"/>
        <v>0</v>
      </c>
      <c r="M36" s="92">
        <f t="shared" si="10"/>
        <v>0</v>
      </c>
      <c r="N36" s="92">
        <f t="shared" si="10"/>
        <v>0</v>
      </c>
      <c r="O36" s="92">
        <f t="shared" si="9"/>
        <v>0</v>
      </c>
      <c r="P36" s="93">
        <f>SUM(L36:L38)</f>
        <v>0.4</v>
      </c>
      <c r="Q36" s="93">
        <f>SUM(M36:M38)</f>
        <v>0.4</v>
      </c>
      <c r="R36" s="93">
        <f>SUM(N36:N38)</f>
        <v>0.4</v>
      </c>
      <c r="S36" s="93">
        <f>SUM(O36:O38)</f>
        <v>0.4</v>
      </c>
    </row>
    <row r="37" spans="1:19" ht="12.75">
      <c r="A37" s="148"/>
      <c r="B37" s="45" t="s">
        <v>21</v>
      </c>
      <c r="C37" s="50">
        <v>0.995</v>
      </c>
      <c r="D37" s="51" t="s">
        <v>67</v>
      </c>
      <c r="E37" s="67" t="s">
        <v>16</v>
      </c>
      <c r="F37" s="46">
        <v>1</v>
      </c>
      <c r="G37" s="46">
        <v>1</v>
      </c>
      <c r="H37" s="46">
        <v>1</v>
      </c>
      <c r="I37" s="46">
        <v>1</v>
      </c>
      <c r="J37" s="52">
        <v>0.4</v>
      </c>
      <c r="K37" s="53">
        <v>0.4</v>
      </c>
      <c r="L37" s="92">
        <f t="shared" si="8"/>
        <v>0.4</v>
      </c>
      <c r="M37" s="92">
        <f t="shared" si="10"/>
        <v>0.4</v>
      </c>
      <c r="N37" s="92">
        <f t="shared" si="10"/>
        <v>0.4</v>
      </c>
      <c r="O37" s="92">
        <f t="shared" si="9"/>
        <v>0.4</v>
      </c>
      <c r="P37" s="93"/>
      <c r="Q37" s="93"/>
      <c r="R37" s="93"/>
      <c r="S37" s="93"/>
    </row>
    <row r="38" spans="1:19" ht="12.75">
      <c r="A38" s="149"/>
      <c r="B38" s="54" t="s">
        <v>22</v>
      </c>
      <c r="C38" s="55">
        <v>0.999</v>
      </c>
      <c r="D38" s="56" t="s">
        <v>66</v>
      </c>
      <c r="E38" s="68"/>
      <c r="F38" s="3"/>
      <c r="G38" s="3"/>
      <c r="H38" s="3"/>
      <c r="I38" s="3"/>
      <c r="J38" s="57">
        <v>0.34</v>
      </c>
      <c r="K38" s="58">
        <v>0.34</v>
      </c>
      <c r="L38" s="92">
        <f t="shared" si="8"/>
        <v>0</v>
      </c>
      <c r="M38" s="92">
        <f t="shared" si="10"/>
        <v>0</v>
      </c>
      <c r="N38" s="92">
        <f t="shared" si="10"/>
        <v>0</v>
      </c>
      <c r="O38" s="92">
        <f t="shared" si="9"/>
        <v>0</v>
      </c>
      <c r="P38" s="93"/>
      <c r="Q38" s="93"/>
      <c r="R38" s="93"/>
      <c r="S38" s="93"/>
    </row>
    <row r="39" spans="1:19" s="1" customFormat="1" ht="12.75">
      <c r="A39" s="17"/>
      <c r="B39" s="17"/>
      <c r="C39" s="17"/>
      <c r="D39" s="84" t="s">
        <v>121</v>
      </c>
      <c r="E39" s="85"/>
      <c r="F39" s="90"/>
      <c r="G39" s="91"/>
      <c r="H39" s="91"/>
      <c r="I39" s="91"/>
      <c r="L39" s="94"/>
      <c r="M39" s="94"/>
      <c r="N39" s="94"/>
      <c r="O39" s="94"/>
      <c r="P39" s="23"/>
      <c r="Q39" s="23"/>
      <c r="R39" s="23"/>
      <c r="S39" s="23"/>
    </row>
    <row r="40" spans="1:20" s="17" customFormat="1" ht="12.75">
      <c r="A40" s="19"/>
      <c r="B40" s="19"/>
      <c r="C40" s="19"/>
      <c r="D40" s="19"/>
      <c r="E40" s="19"/>
      <c r="F40" s="19"/>
      <c r="G40" s="20"/>
      <c r="H40" s="20"/>
      <c r="I40" s="20"/>
      <c r="J40" s="20"/>
      <c r="Q40" s="19"/>
      <c r="R40" s="19"/>
      <c r="S40" s="19"/>
      <c r="T40" s="19"/>
    </row>
    <row r="41" spans="1:20" s="80" customFormat="1" ht="15" customHeight="1">
      <c r="A41" s="30" t="s">
        <v>9</v>
      </c>
      <c r="B41" s="31"/>
      <c r="C41" s="73"/>
      <c r="D41" s="76"/>
      <c r="E41" s="76"/>
      <c r="F41" s="76"/>
      <c r="G41" s="76"/>
      <c r="H41" s="76"/>
      <c r="I41" s="76"/>
      <c r="J41" s="77"/>
      <c r="K41" s="78"/>
      <c r="L41" s="79"/>
      <c r="M41" s="79"/>
      <c r="N41" s="79"/>
      <c r="O41" s="79"/>
      <c r="P41" s="79"/>
      <c r="Q41" s="79"/>
      <c r="R41" s="79"/>
      <c r="S41" s="79"/>
      <c r="T41" s="79"/>
    </row>
    <row r="42" spans="1:19" s="21" customFormat="1" ht="12.75" customHeight="1">
      <c r="A42" s="33" t="s">
        <v>11</v>
      </c>
      <c r="B42" s="119" t="s">
        <v>117</v>
      </c>
      <c r="C42" s="119" t="s">
        <v>118</v>
      </c>
      <c r="D42" s="32" t="s">
        <v>119</v>
      </c>
      <c r="E42" s="143" t="s">
        <v>15</v>
      </c>
      <c r="F42" s="124" t="s">
        <v>123</v>
      </c>
      <c r="G42" s="124"/>
      <c r="H42" s="124"/>
      <c r="I42" s="124"/>
      <c r="J42" s="168" t="s">
        <v>3</v>
      </c>
      <c r="K42" s="169"/>
      <c r="L42" s="128" t="s">
        <v>134</v>
      </c>
      <c r="M42" s="128"/>
      <c r="N42" s="128"/>
      <c r="O42" s="117"/>
      <c r="P42" s="175" t="s">
        <v>135</v>
      </c>
      <c r="Q42" s="176"/>
      <c r="R42" s="176"/>
      <c r="S42" s="177"/>
    </row>
    <row r="43" spans="1:20" s="4" customFormat="1" ht="25.5" customHeight="1">
      <c r="A43" s="34"/>
      <c r="B43" s="120"/>
      <c r="C43" s="120"/>
      <c r="D43" s="35"/>
      <c r="E43" s="144"/>
      <c r="F43" s="129" t="s">
        <v>93</v>
      </c>
      <c r="G43" s="130"/>
      <c r="H43" s="129" t="s">
        <v>94</v>
      </c>
      <c r="I43" s="131"/>
      <c r="J43" s="74" t="s">
        <v>93</v>
      </c>
      <c r="K43" s="75" t="s">
        <v>94</v>
      </c>
      <c r="L43" s="125" t="s">
        <v>91</v>
      </c>
      <c r="M43" s="126"/>
      <c r="N43" s="127" t="s">
        <v>92</v>
      </c>
      <c r="O43" s="126"/>
      <c r="P43" s="173" t="s">
        <v>91</v>
      </c>
      <c r="Q43" s="174"/>
      <c r="R43" s="173" t="s">
        <v>92</v>
      </c>
      <c r="S43" s="174"/>
      <c r="T43" s="5"/>
    </row>
    <row r="44" spans="1:20" s="4" customFormat="1" ht="25.5">
      <c r="A44" s="95"/>
      <c r="B44" s="96"/>
      <c r="C44" s="96"/>
      <c r="D44" s="97"/>
      <c r="E44" s="144"/>
      <c r="F44" s="98" t="s">
        <v>130</v>
      </c>
      <c r="G44" s="98" t="s">
        <v>131</v>
      </c>
      <c r="H44" s="98" t="s">
        <v>130</v>
      </c>
      <c r="I44" s="98" t="s">
        <v>131</v>
      </c>
      <c r="J44" s="99">
        <f>J15</f>
        <v>0.65</v>
      </c>
      <c r="K44" s="100">
        <f>K15</f>
        <v>0.35</v>
      </c>
      <c r="L44" s="7" t="s">
        <v>130</v>
      </c>
      <c r="M44" s="6" t="s">
        <v>131</v>
      </c>
      <c r="N44" s="6" t="s">
        <v>130</v>
      </c>
      <c r="O44" s="6" t="s">
        <v>131</v>
      </c>
      <c r="P44" s="7" t="s">
        <v>130</v>
      </c>
      <c r="Q44" s="6" t="s">
        <v>131</v>
      </c>
      <c r="R44" s="6" t="s">
        <v>130</v>
      </c>
      <c r="S44" s="6" t="s">
        <v>131</v>
      </c>
      <c r="T44" s="5"/>
    </row>
    <row r="45" spans="1:19" s="21" customFormat="1" ht="12.75" customHeight="1">
      <c r="A45" s="154" t="s">
        <v>111</v>
      </c>
      <c r="B45" s="101" t="s">
        <v>73</v>
      </c>
      <c r="C45" s="101" t="s">
        <v>68</v>
      </c>
      <c r="D45" s="101" t="s">
        <v>113</v>
      </c>
      <c r="E45" s="102"/>
      <c r="F45" s="103"/>
      <c r="G45" s="103"/>
      <c r="H45" s="103"/>
      <c r="I45" s="103"/>
      <c r="J45" s="104">
        <v>0.1</v>
      </c>
      <c r="K45" s="105">
        <v>0.1</v>
      </c>
      <c r="L45" s="92">
        <f aca="true" t="shared" si="11" ref="L45:L59">J45*F45</f>
        <v>0</v>
      </c>
      <c r="M45" s="92">
        <f aca="true" t="shared" si="12" ref="M45:M59">J45*G45</f>
        <v>0</v>
      </c>
      <c r="N45" s="92">
        <f aca="true" t="shared" si="13" ref="N45:N59">K45*H45</f>
        <v>0</v>
      </c>
      <c r="O45" s="92">
        <f aca="true" t="shared" si="14" ref="O45:O59">K45*I45</f>
        <v>0</v>
      </c>
      <c r="P45" s="93">
        <f>SUM(L45:L51)</f>
        <v>0</v>
      </c>
      <c r="Q45" s="93">
        <f>SUM(M45:M51)</f>
        <v>0</v>
      </c>
      <c r="R45" s="93">
        <f>SUM(N45:N51)</f>
        <v>0</v>
      </c>
      <c r="S45" s="93">
        <f>SUM(O45:O51)</f>
        <v>0</v>
      </c>
    </row>
    <row r="46" spans="1:19" s="21" customFormat="1" ht="12.75">
      <c r="A46" s="155"/>
      <c r="B46" s="71" t="s">
        <v>74</v>
      </c>
      <c r="C46" s="71" t="s">
        <v>70</v>
      </c>
      <c r="D46" s="71" t="s">
        <v>114</v>
      </c>
      <c r="E46" s="44" t="s">
        <v>16</v>
      </c>
      <c r="F46" s="87"/>
      <c r="G46" s="87"/>
      <c r="H46" s="87"/>
      <c r="I46" s="87"/>
      <c r="J46" s="14">
        <v>0.25</v>
      </c>
      <c r="K46" s="69">
        <v>0.25</v>
      </c>
      <c r="L46" s="92">
        <f t="shared" si="11"/>
        <v>0</v>
      </c>
      <c r="M46" s="92">
        <f t="shared" si="12"/>
        <v>0</v>
      </c>
      <c r="N46" s="92">
        <f t="shared" si="13"/>
        <v>0</v>
      </c>
      <c r="O46" s="92">
        <f t="shared" si="14"/>
        <v>0</v>
      </c>
      <c r="P46" s="93"/>
      <c r="Q46" s="93"/>
      <c r="R46" s="93"/>
      <c r="S46" s="93"/>
    </row>
    <row r="47" spans="1:19" s="21" customFormat="1" ht="12.75">
      <c r="A47" s="155"/>
      <c r="B47" s="71" t="s">
        <v>75</v>
      </c>
      <c r="C47" s="71" t="s">
        <v>115</v>
      </c>
      <c r="D47" s="81" t="s">
        <v>116</v>
      </c>
      <c r="E47" s="44"/>
      <c r="F47" s="87"/>
      <c r="G47" s="87"/>
      <c r="H47" s="87"/>
      <c r="I47" s="87"/>
      <c r="J47" s="14">
        <v>0.25</v>
      </c>
      <c r="K47" s="69">
        <v>0.25</v>
      </c>
      <c r="L47" s="92">
        <f>J47*F47</f>
        <v>0</v>
      </c>
      <c r="M47" s="92">
        <f aca="true" t="shared" si="15" ref="M47:N50">J47*G47</f>
        <v>0</v>
      </c>
      <c r="N47" s="92">
        <f t="shared" si="15"/>
        <v>0</v>
      </c>
      <c r="O47" s="92">
        <f>K47*I47</f>
        <v>0</v>
      </c>
      <c r="P47" s="93"/>
      <c r="Q47" s="93"/>
      <c r="R47" s="93"/>
      <c r="S47" s="93"/>
    </row>
    <row r="48" spans="1:19" s="21" customFormat="1" ht="12.75">
      <c r="A48" s="155"/>
      <c r="B48" s="71" t="s">
        <v>76</v>
      </c>
      <c r="C48" s="71" t="s">
        <v>71</v>
      </c>
      <c r="D48" s="71" t="s">
        <v>72</v>
      </c>
      <c r="E48" s="44"/>
      <c r="F48" s="87"/>
      <c r="G48" s="87"/>
      <c r="H48" s="87"/>
      <c r="I48" s="87"/>
      <c r="J48" s="14">
        <v>0.1</v>
      </c>
      <c r="K48" s="69">
        <v>0.1</v>
      </c>
      <c r="L48" s="92">
        <f>J48*F48</f>
        <v>0</v>
      </c>
      <c r="M48" s="92">
        <f t="shared" si="15"/>
        <v>0</v>
      </c>
      <c r="N48" s="92">
        <f t="shared" si="15"/>
        <v>0</v>
      </c>
      <c r="O48" s="92">
        <f>K48*I48</f>
        <v>0</v>
      </c>
      <c r="P48" s="93"/>
      <c r="Q48" s="93"/>
      <c r="R48" s="93"/>
      <c r="S48" s="93"/>
    </row>
    <row r="49" spans="1:19" s="21" customFormat="1" ht="12.75">
      <c r="A49" s="155"/>
      <c r="B49" s="71" t="s">
        <v>77</v>
      </c>
      <c r="C49" s="71" t="s">
        <v>98</v>
      </c>
      <c r="D49" s="71" t="s">
        <v>148</v>
      </c>
      <c r="E49" s="44"/>
      <c r="F49" s="87"/>
      <c r="G49" s="87"/>
      <c r="H49" s="87"/>
      <c r="I49" s="87"/>
      <c r="J49" s="14">
        <v>0.1</v>
      </c>
      <c r="K49" s="69">
        <v>0.1</v>
      </c>
      <c r="L49" s="92">
        <f>J49*F49</f>
        <v>0</v>
      </c>
      <c r="M49" s="92">
        <f t="shared" si="15"/>
        <v>0</v>
      </c>
      <c r="N49" s="92">
        <f t="shared" si="15"/>
        <v>0</v>
      </c>
      <c r="O49" s="92">
        <f>K49*I49</f>
        <v>0</v>
      </c>
      <c r="P49" s="93"/>
      <c r="Q49" s="93"/>
      <c r="R49" s="93"/>
      <c r="S49" s="93"/>
    </row>
    <row r="50" spans="1:19" s="21" customFormat="1" ht="12.75">
      <c r="A50" s="155"/>
      <c r="B50" s="71" t="s">
        <v>78</v>
      </c>
      <c r="C50" s="71" t="s">
        <v>99</v>
      </c>
      <c r="D50" s="71" t="s">
        <v>149</v>
      </c>
      <c r="E50" s="44"/>
      <c r="F50" s="87"/>
      <c r="G50" s="87"/>
      <c r="H50" s="87"/>
      <c r="I50" s="87"/>
      <c r="J50" s="14">
        <v>0.1</v>
      </c>
      <c r="K50" s="69">
        <v>0.1</v>
      </c>
      <c r="L50" s="92">
        <f>J50*F50</f>
        <v>0</v>
      </c>
      <c r="M50" s="92">
        <f t="shared" si="15"/>
        <v>0</v>
      </c>
      <c r="N50" s="92">
        <f t="shared" si="15"/>
        <v>0</v>
      </c>
      <c r="O50" s="92">
        <f>K50*I50</f>
        <v>0</v>
      </c>
      <c r="P50" s="93"/>
      <c r="Q50" s="93"/>
      <c r="R50" s="93"/>
      <c r="S50" s="93"/>
    </row>
    <row r="51" spans="1:19" s="21" customFormat="1" ht="13.5" customHeight="1">
      <c r="A51" s="155"/>
      <c r="B51" s="71" t="s">
        <v>79</v>
      </c>
      <c r="C51" s="71" t="s">
        <v>100</v>
      </c>
      <c r="D51" s="71" t="s">
        <v>150</v>
      </c>
      <c r="E51" s="44"/>
      <c r="F51" s="87"/>
      <c r="G51" s="87"/>
      <c r="H51" s="87"/>
      <c r="I51" s="87"/>
      <c r="J51" s="14">
        <v>0.1</v>
      </c>
      <c r="K51" s="69">
        <v>0.1</v>
      </c>
      <c r="L51" s="92">
        <f t="shared" si="11"/>
        <v>0</v>
      </c>
      <c r="M51" s="92">
        <f t="shared" si="12"/>
        <v>0</v>
      </c>
      <c r="N51" s="92">
        <f t="shared" si="13"/>
        <v>0</v>
      </c>
      <c r="O51" s="92">
        <f t="shared" si="14"/>
        <v>0</v>
      </c>
      <c r="P51" s="93"/>
      <c r="Q51" s="93"/>
      <c r="R51" s="93"/>
      <c r="S51" s="93"/>
    </row>
    <row r="52" spans="1:19" s="21" customFormat="1" ht="13.5" customHeight="1">
      <c r="A52" s="156" t="s">
        <v>112</v>
      </c>
      <c r="B52" s="71" t="s">
        <v>80</v>
      </c>
      <c r="C52" s="71" t="s">
        <v>68</v>
      </c>
      <c r="D52" s="71" t="s">
        <v>69</v>
      </c>
      <c r="E52" s="44"/>
      <c r="F52" s="87"/>
      <c r="G52" s="87"/>
      <c r="H52" s="87"/>
      <c r="I52" s="87"/>
      <c r="J52" s="14">
        <v>0.1</v>
      </c>
      <c r="K52" s="69">
        <v>0.1</v>
      </c>
      <c r="L52" s="92">
        <f t="shared" si="11"/>
        <v>0</v>
      </c>
      <c r="M52" s="92">
        <f t="shared" si="12"/>
        <v>0</v>
      </c>
      <c r="N52" s="92">
        <f t="shared" si="13"/>
        <v>0</v>
      </c>
      <c r="O52" s="92">
        <f t="shared" si="14"/>
        <v>0</v>
      </c>
      <c r="P52" s="93">
        <f>SUM(L52:L58)</f>
        <v>0</v>
      </c>
      <c r="Q52" s="93">
        <f>SUM(M52:M58)</f>
        <v>0</v>
      </c>
      <c r="R52" s="93">
        <f>SUM(N52:N58)</f>
        <v>0</v>
      </c>
      <c r="S52" s="93">
        <f>SUM(O52:O58)</f>
        <v>0</v>
      </c>
    </row>
    <row r="53" spans="1:19" s="21" customFormat="1" ht="13.5" customHeight="1">
      <c r="A53" s="155"/>
      <c r="B53" s="71" t="s">
        <v>81</v>
      </c>
      <c r="C53" s="71" t="s">
        <v>70</v>
      </c>
      <c r="D53" s="71" t="s">
        <v>101</v>
      </c>
      <c r="E53" s="44" t="s">
        <v>16</v>
      </c>
      <c r="F53" s="87"/>
      <c r="G53" s="87"/>
      <c r="H53" s="87"/>
      <c r="I53" s="87"/>
      <c r="J53" s="14">
        <v>0.25</v>
      </c>
      <c r="K53" s="69">
        <v>0.25</v>
      </c>
      <c r="L53" s="92">
        <f t="shared" si="11"/>
        <v>0</v>
      </c>
      <c r="M53" s="92">
        <f t="shared" si="12"/>
        <v>0</v>
      </c>
      <c r="N53" s="92">
        <f t="shared" si="13"/>
        <v>0</v>
      </c>
      <c r="O53" s="92">
        <f t="shared" si="14"/>
        <v>0</v>
      </c>
      <c r="P53" s="93"/>
      <c r="Q53" s="93"/>
      <c r="R53" s="93"/>
      <c r="S53" s="93"/>
    </row>
    <row r="54" spans="1:19" s="21" customFormat="1" ht="13.5" customHeight="1">
      <c r="A54" s="155"/>
      <c r="B54" s="71" t="s">
        <v>82</v>
      </c>
      <c r="C54" s="71" t="s">
        <v>115</v>
      </c>
      <c r="D54" s="81" t="s">
        <v>116</v>
      </c>
      <c r="E54" s="44"/>
      <c r="F54" s="87"/>
      <c r="G54" s="87"/>
      <c r="H54" s="87"/>
      <c r="I54" s="87"/>
      <c r="J54" s="14">
        <v>0.25</v>
      </c>
      <c r="K54" s="69">
        <v>0.25</v>
      </c>
      <c r="L54" s="92">
        <f>J54*F54</f>
        <v>0</v>
      </c>
      <c r="M54" s="92">
        <f aca="true" t="shared" si="16" ref="M54:N57">J54*G54</f>
        <v>0</v>
      </c>
      <c r="N54" s="92">
        <f t="shared" si="16"/>
        <v>0</v>
      </c>
      <c r="O54" s="92">
        <f>K54*I54</f>
        <v>0</v>
      </c>
      <c r="P54" s="93"/>
      <c r="Q54" s="93"/>
      <c r="R54" s="93"/>
      <c r="S54" s="93"/>
    </row>
    <row r="55" spans="1:19" s="21" customFormat="1" ht="13.5" customHeight="1">
      <c r="A55" s="155"/>
      <c r="B55" s="71" t="s">
        <v>83</v>
      </c>
      <c r="C55" s="71" t="s">
        <v>71</v>
      </c>
      <c r="D55" s="71" t="s">
        <v>72</v>
      </c>
      <c r="E55" s="44"/>
      <c r="F55" s="87"/>
      <c r="G55" s="87"/>
      <c r="H55" s="87"/>
      <c r="I55" s="87"/>
      <c r="J55" s="14">
        <v>0.1</v>
      </c>
      <c r="K55" s="69">
        <v>0.1</v>
      </c>
      <c r="L55" s="92">
        <f>J55*F55</f>
        <v>0</v>
      </c>
      <c r="M55" s="92">
        <f t="shared" si="16"/>
        <v>0</v>
      </c>
      <c r="N55" s="92">
        <f t="shared" si="16"/>
        <v>0</v>
      </c>
      <c r="O55" s="92">
        <f>K55*I55</f>
        <v>0</v>
      </c>
      <c r="P55" s="93"/>
      <c r="Q55" s="93"/>
      <c r="R55" s="93"/>
      <c r="S55" s="93"/>
    </row>
    <row r="56" spans="1:19" s="21" customFormat="1" ht="13.5" customHeight="1">
      <c r="A56" s="155"/>
      <c r="B56" s="71" t="s">
        <v>84</v>
      </c>
      <c r="C56" s="71" t="s">
        <v>98</v>
      </c>
      <c r="D56" s="71" t="s">
        <v>148</v>
      </c>
      <c r="E56" s="44"/>
      <c r="F56" s="87"/>
      <c r="G56" s="87"/>
      <c r="H56" s="87"/>
      <c r="I56" s="87"/>
      <c r="J56" s="14">
        <v>0.1</v>
      </c>
      <c r="K56" s="69">
        <v>0.1</v>
      </c>
      <c r="L56" s="92">
        <f>J56*F56</f>
        <v>0</v>
      </c>
      <c r="M56" s="92">
        <f t="shared" si="16"/>
        <v>0</v>
      </c>
      <c r="N56" s="92">
        <f t="shared" si="16"/>
        <v>0</v>
      </c>
      <c r="O56" s="92">
        <f>K56*I56</f>
        <v>0</v>
      </c>
      <c r="P56" s="93"/>
      <c r="Q56" s="93"/>
      <c r="R56" s="93"/>
      <c r="S56" s="93"/>
    </row>
    <row r="57" spans="1:19" s="21" customFormat="1" ht="13.5" customHeight="1">
      <c r="A57" s="155"/>
      <c r="B57" s="71" t="s">
        <v>85</v>
      </c>
      <c r="C57" s="71" t="s">
        <v>99</v>
      </c>
      <c r="D57" s="71" t="s">
        <v>149</v>
      </c>
      <c r="E57" s="44"/>
      <c r="F57" s="87"/>
      <c r="G57" s="87"/>
      <c r="H57" s="87"/>
      <c r="I57" s="87"/>
      <c r="J57" s="14">
        <v>0.1</v>
      </c>
      <c r="K57" s="69">
        <v>0.1</v>
      </c>
      <c r="L57" s="92">
        <f>J57*F57</f>
        <v>0</v>
      </c>
      <c r="M57" s="92">
        <f t="shared" si="16"/>
        <v>0</v>
      </c>
      <c r="N57" s="92">
        <f t="shared" si="16"/>
        <v>0</v>
      </c>
      <c r="O57" s="92">
        <f>K57*I57</f>
        <v>0</v>
      </c>
      <c r="P57" s="93"/>
      <c r="Q57" s="93"/>
      <c r="R57" s="93"/>
      <c r="S57" s="93"/>
    </row>
    <row r="58" spans="1:19" s="21" customFormat="1" ht="12.75">
      <c r="A58" s="155"/>
      <c r="B58" s="71" t="s">
        <v>86</v>
      </c>
      <c r="C58" s="71" t="s">
        <v>100</v>
      </c>
      <c r="D58" s="71" t="s">
        <v>150</v>
      </c>
      <c r="E58" s="44"/>
      <c r="F58" s="87"/>
      <c r="G58" s="87"/>
      <c r="H58" s="87"/>
      <c r="I58" s="87"/>
      <c r="J58" s="14">
        <v>0.1</v>
      </c>
      <c r="K58" s="69">
        <v>0.1</v>
      </c>
      <c r="L58" s="92">
        <f t="shared" si="11"/>
        <v>0</v>
      </c>
      <c r="M58" s="92">
        <f t="shared" si="12"/>
        <v>0</v>
      </c>
      <c r="N58" s="92">
        <f t="shared" si="13"/>
        <v>0</v>
      </c>
      <c r="O58" s="92">
        <f t="shared" si="14"/>
        <v>0</v>
      </c>
      <c r="P58" s="93"/>
      <c r="Q58" s="93"/>
      <c r="R58" s="93"/>
      <c r="S58" s="93"/>
    </row>
    <row r="59" spans="1:19" s="21" customFormat="1" ht="14.25" customHeight="1">
      <c r="A59" s="151" t="s">
        <v>102</v>
      </c>
      <c r="B59" s="15" t="s">
        <v>104</v>
      </c>
      <c r="C59" s="15" t="s">
        <v>14</v>
      </c>
      <c r="D59" s="64" t="s">
        <v>106</v>
      </c>
      <c r="E59" s="65" t="s">
        <v>16</v>
      </c>
      <c r="F59" s="88">
        <v>0</v>
      </c>
      <c r="G59" s="88">
        <v>0</v>
      </c>
      <c r="H59" s="88">
        <v>0</v>
      </c>
      <c r="I59" s="88">
        <v>0</v>
      </c>
      <c r="J59" s="14">
        <v>0.5</v>
      </c>
      <c r="K59" s="69">
        <v>0.5</v>
      </c>
      <c r="L59" s="92">
        <f t="shared" si="11"/>
        <v>0</v>
      </c>
      <c r="M59" s="92">
        <f t="shared" si="12"/>
        <v>0</v>
      </c>
      <c r="N59" s="92">
        <f t="shared" si="13"/>
        <v>0</v>
      </c>
      <c r="O59" s="92">
        <f t="shared" si="14"/>
        <v>0</v>
      </c>
      <c r="P59" s="93">
        <f>SUM(L59:L60)</f>
        <v>0</v>
      </c>
      <c r="Q59" s="93">
        <f>SUM(M59:M60)</f>
        <v>0</v>
      </c>
      <c r="R59" s="93">
        <f>SUM(N59:N60)</f>
        <v>0</v>
      </c>
      <c r="S59" s="93">
        <f>SUM(O59:O60)</f>
        <v>0</v>
      </c>
    </row>
    <row r="60" spans="1:19" s="21" customFormat="1" ht="14.25" customHeight="1">
      <c r="A60" s="151"/>
      <c r="B60" s="15" t="s">
        <v>108</v>
      </c>
      <c r="C60" s="63" t="s">
        <v>29</v>
      </c>
      <c r="D60" s="64" t="s">
        <v>107</v>
      </c>
      <c r="E60" s="65"/>
      <c r="F60" s="87"/>
      <c r="G60" s="87"/>
      <c r="H60" s="87"/>
      <c r="I60" s="87"/>
      <c r="J60" s="14">
        <v>0.5</v>
      </c>
      <c r="K60" s="69">
        <v>0.5</v>
      </c>
      <c r="L60" s="92">
        <f>J60*F60</f>
        <v>0</v>
      </c>
      <c r="M60" s="92">
        <f aca="true" t="shared" si="17" ref="M60:N62">J60*G60</f>
        <v>0</v>
      </c>
      <c r="N60" s="92">
        <f t="shared" si="17"/>
        <v>0</v>
      </c>
      <c r="O60" s="92">
        <f>K60*I60</f>
        <v>0</v>
      </c>
      <c r="P60" s="93"/>
      <c r="Q60" s="93"/>
      <c r="R60" s="93"/>
      <c r="S60" s="93"/>
    </row>
    <row r="61" spans="1:19" s="21" customFormat="1" ht="14.25" customHeight="1">
      <c r="A61" s="151" t="s">
        <v>103</v>
      </c>
      <c r="B61" s="15" t="s">
        <v>109</v>
      </c>
      <c r="C61" s="15" t="s">
        <v>14</v>
      </c>
      <c r="D61" s="64" t="s">
        <v>106</v>
      </c>
      <c r="E61" s="65" t="s">
        <v>16</v>
      </c>
      <c r="F61" s="88">
        <v>0</v>
      </c>
      <c r="G61" s="88">
        <v>0</v>
      </c>
      <c r="H61" s="88">
        <v>0</v>
      </c>
      <c r="I61" s="88">
        <v>0</v>
      </c>
      <c r="J61" s="14">
        <v>0.5</v>
      </c>
      <c r="K61" s="69">
        <v>0.5</v>
      </c>
      <c r="L61" s="92">
        <f>J61*F61</f>
        <v>0</v>
      </c>
      <c r="M61" s="92">
        <f t="shared" si="17"/>
        <v>0</v>
      </c>
      <c r="N61" s="92">
        <f t="shared" si="17"/>
        <v>0</v>
      </c>
      <c r="O61" s="92">
        <f>K61*I61</f>
        <v>0</v>
      </c>
      <c r="P61" s="93">
        <f>SUM(L61:L62)</f>
        <v>0</v>
      </c>
      <c r="Q61" s="93">
        <f>SUM(M61:M62)</f>
        <v>0</v>
      </c>
      <c r="R61" s="93">
        <f>SUM(N61:N62)</f>
        <v>0</v>
      </c>
      <c r="S61" s="93">
        <f>SUM(O61:O62)</f>
        <v>0</v>
      </c>
    </row>
    <row r="62" spans="1:19" s="21" customFormat="1" ht="14.25" customHeight="1">
      <c r="A62" s="152"/>
      <c r="B62" s="72" t="s">
        <v>105</v>
      </c>
      <c r="C62" s="114" t="s">
        <v>29</v>
      </c>
      <c r="D62" s="115" t="s">
        <v>107</v>
      </c>
      <c r="E62" s="116"/>
      <c r="F62" s="89"/>
      <c r="G62" s="89"/>
      <c r="H62" s="89"/>
      <c r="I62" s="89"/>
      <c r="J62" s="16">
        <v>0.5</v>
      </c>
      <c r="K62" s="70">
        <v>0.5</v>
      </c>
      <c r="L62" s="92">
        <f>J62*F62</f>
        <v>0</v>
      </c>
      <c r="M62" s="92">
        <f t="shared" si="17"/>
        <v>0</v>
      </c>
      <c r="N62" s="92">
        <f t="shared" si="17"/>
        <v>0</v>
      </c>
      <c r="O62" s="92">
        <f>K62*I62</f>
        <v>0</v>
      </c>
      <c r="P62" s="93"/>
      <c r="Q62" s="93"/>
      <c r="R62" s="93"/>
      <c r="S62" s="93"/>
    </row>
    <row r="63" spans="4:9" s="21" customFormat="1" ht="13.5" thickBot="1">
      <c r="D63" s="22"/>
      <c r="E63" s="22"/>
      <c r="F63" s="20"/>
      <c r="G63" s="20"/>
      <c r="H63" s="20"/>
      <c r="I63" s="20"/>
    </row>
    <row r="64" spans="4:7" s="8" customFormat="1" ht="14.25" customHeight="1" thickBot="1">
      <c r="D64" s="83" t="s">
        <v>122</v>
      </c>
      <c r="E64" s="43"/>
      <c r="F64" s="171">
        <f>ROUND(SUM(G70:J70),3)</f>
        <v>0</v>
      </c>
      <c r="G64" s="172"/>
    </row>
    <row r="65" s="8" customFormat="1" ht="4.5" customHeight="1"/>
    <row r="66" spans="4:11" s="8" customFormat="1" ht="39" customHeight="1">
      <c r="D66" s="170" t="s">
        <v>120</v>
      </c>
      <c r="E66" s="170"/>
      <c r="F66" s="170"/>
      <c r="G66" s="170"/>
      <c r="H66" s="170"/>
      <c r="I66" s="170"/>
      <c r="J66" s="170"/>
      <c r="K66" s="170"/>
    </row>
    <row r="67" spans="1:14" s="24" customFormat="1" ht="12.75" hidden="1">
      <c r="A67" s="23"/>
      <c r="B67" s="23"/>
      <c r="C67" s="23"/>
      <c r="D67" s="23"/>
      <c r="E67" s="23"/>
      <c r="F67" s="23" t="s">
        <v>5</v>
      </c>
      <c r="G67" s="20">
        <v>12</v>
      </c>
      <c r="H67" s="20"/>
      <c r="I67" s="20">
        <v>24</v>
      </c>
      <c r="J67" s="20"/>
      <c r="K67" s="20"/>
      <c r="L67" s="20"/>
      <c r="M67" s="20"/>
      <c r="N67" s="20"/>
    </row>
    <row r="68" spans="4:10" s="1" customFormat="1" ht="12.75" hidden="1">
      <c r="D68" s="18"/>
      <c r="E68" s="18"/>
      <c r="F68" s="18" t="s">
        <v>6</v>
      </c>
      <c r="G68" s="93">
        <f>PRODUCT(P$16:P38)*F39+SUM(P45:P62)</f>
        <v>0</v>
      </c>
      <c r="H68" s="93">
        <f>PRODUCT(Q$16:Q38)*G39+SUM(Q45:Q62)</f>
        <v>0</v>
      </c>
      <c r="I68" s="93">
        <f>PRODUCT(R$16:R38)*H39+SUM(R45:R62)</f>
        <v>0</v>
      </c>
      <c r="J68" s="93">
        <f>PRODUCT(S$16:S38)*I39+SUM(S45:S62)</f>
        <v>0</v>
      </c>
    </row>
    <row r="69" spans="6:10" s="1" customFormat="1" ht="12.75" hidden="1">
      <c r="F69" s="18" t="s">
        <v>7</v>
      </c>
      <c r="G69" s="93">
        <f>G68*J$15</f>
        <v>0</v>
      </c>
      <c r="H69" s="93">
        <f>H68*J$15</f>
        <v>0</v>
      </c>
      <c r="I69" s="93">
        <f>I68*K$15</f>
        <v>0</v>
      </c>
      <c r="J69" s="93">
        <f>J68*K$15</f>
        <v>0</v>
      </c>
    </row>
    <row r="70" spans="4:10" s="1" customFormat="1" ht="12.75" hidden="1">
      <c r="D70" s="18"/>
      <c r="E70" s="18"/>
      <c r="F70" s="18" t="s">
        <v>8</v>
      </c>
      <c r="G70" s="93">
        <f>(G69*G67+H69)/G67</f>
        <v>0</v>
      </c>
      <c r="H70" s="93"/>
      <c r="I70" s="93">
        <f>(I69*I67+J69)/I67</f>
        <v>0</v>
      </c>
      <c r="J70" s="93"/>
    </row>
    <row r="71" spans="4:5" s="1" customFormat="1" ht="12.75" customHeight="1">
      <c r="D71" s="18"/>
      <c r="E71" s="18"/>
    </row>
  </sheetData>
  <sheetProtection password="FB4F" sheet="1" objects="1" scenarios="1" selectLockedCells="1"/>
  <mergeCells count="66">
    <mergeCell ref="D66:K66"/>
    <mergeCell ref="S16:S18"/>
    <mergeCell ref="Q16:Q18"/>
    <mergeCell ref="P16:P18"/>
    <mergeCell ref="R16:R18"/>
    <mergeCell ref="F64:G64"/>
    <mergeCell ref="J42:K42"/>
    <mergeCell ref="P43:Q43"/>
    <mergeCell ref="P42:S42"/>
    <mergeCell ref="R43:S43"/>
    <mergeCell ref="P14:Q14"/>
    <mergeCell ref="C6:I6"/>
    <mergeCell ref="C7:I7"/>
    <mergeCell ref="C8:I8"/>
    <mergeCell ref="C9:I9"/>
    <mergeCell ref="P13:S13"/>
    <mergeCell ref="R14:S14"/>
    <mergeCell ref="C10:I10"/>
    <mergeCell ref="J13:K13"/>
    <mergeCell ref="L13:O13"/>
    <mergeCell ref="C2:I2"/>
    <mergeCell ref="C3:I3"/>
    <mergeCell ref="C4:I4"/>
    <mergeCell ref="C5:I5"/>
    <mergeCell ref="A22:A35"/>
    <mergeCell ref="A59:A60"/>
    <mergeCell ref="A61:A62"/>
    <mergeCell ref="A19:A21"/>
    <mergeCell ref="A45:A51"/>
    <mergeCell ref="A52:A58"/>
    <mergeCell ref="A10:B10"/>
    <mergeCell ref="F13:I13"/>
    <mergeCell ref="E13:E15"/>
    <mergeCell ref="E42:E44"/>
    <mergeCell ref="F14:G14"/>
    <mergeCell ref="H14:I14"/>
    <mergeCell ref="B13:B14"/>
    <mergeCell ref="C13:C14"/>
    <mergeCell ref="A16:A18"/>
    <mergeCell ref="A36:A38"/>
    <mergeCell ref="A6:B6"/>
    <mergeCell ref="A7:B7"/>
    <mergeCell ref="A8:B8"/>
    <mergeCell ref="A9:B9"/>
    <mergeCell ref="A2:B2"/>
    <mergeCell ref="A3:B3"/>
    <mergeCell ref="A4:B4"/>
    <mergeCell ref="A5:B5"/>
    <mergeCell ref="L14:M14"/>
    <mergeCell ref="N14:O14"/>
    <mergeCell ref="F42:I42"/>
    <mergeCell ref="L43:M43"/>
    <mergeCell ref="N43:O43"/>
    <mergeCell ref="L42:O42"/>
    <mergeCell ref="F43:G43"/>
    <mergeCell ref="H43:I43"/>
    <mergeCell ref="B42:B43"/>
    <mergeCell ref="C42:C43"/>
    <mergeCell ref="P19:P21"/>
    <mergeCell ref="Q19:Q21"/>
    <mergeCell ref="R19:R21"/>
    <mergeCell ref="S19:S21"/>
    <mergeCell ref="P22:P35"/>
    <mergeCell ref="Q22:Q35"/>
    <mergeCell ref="R22:R35"/>
    <mergeCell ref="S22:S35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39:I39 F45:I62">
      <formula1>IF(ISNUMBER(F39),AND(F39=ROUND(F39,3),F39&gt;=0),FALSE)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38:I38 F20:I26 F17:I18 F28:I36">
      <formula1>IF(ISNUMBER(F38),AND(F38=ROUND(F38,3),F38&gt;0),FALSE)</formula1>
    </dataValidation>
  </dataValidations>
  <printOptions/>
  <pageMargins left="0.75" right="0.75" top="1" bottom="1" header="0.8" footer="0.4921259845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Katalogový list SHH001-A, verze 2008-03-06</dc:title>
  <dc:subject/>
  <dc:creator/>
  <cp:keywords/>
  <dc:description/>
  <cp:lastModifiedBy>stepnicka</cp:lastModifiedBy>
  <cp:lastPrinted>2011-09-05T11:07:30Z</cp:lastPrinted>
  <dcterms:created xsi:type="dcterms:W3CDTF">1900-12-31T23:00:00Z</dcterms:created>
  <dcterms:modified xsi:type="dcterms:W3CDTF">2011-10-10T13:58:11Z</dcterms:modified>
  <cp:category/>
  <cp:version/>
  <cp:contentType/>
  <cp:contentStatus/>
</cp:coreProperties>
</file>