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'KL'!#REF!,'KL'!$F$17:$I$18,'KL'!$F$20:$I$48,'KL'!#REF!,'KL'!#REF!,'KL'!$F$50:$I$51,'KL'!$F$52:$I$52,'KL'!$F$67:$I$67,'KL'!$F$77:$I$77,'KL'!$F$107:$I$108,'KL'!#REF!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<sst xmlns="http://schemas.openxmlformats.org/spreadsheetml/2006/main" count="379" uniqueCount="294">
  <si>
    <t>ID služby</t>
  </si>
  <si>
    <t>Typ služby</t>
  </si>
  <si>
    <t>2 Mbit/s</t>
  </si>
  <si>
    <t>10 Mbit/s</t>
  </si>
  <si>
    <t>1 Gbit/s</t>
  </si>
  <si>
    <t>50 Mbit/s</t>
  </si>
  <si>
    <t>100 Mbit/s</t>
  </si>
  <si>
    <t>Základní parametry</t>
  </si>
  <si>
    <t>Koeficienty četnosti</t>
  </si>
  <si>
    <t>Koeficienty a ceny dle minimální doby používání služby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</si>
  <si>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</si>
  <si>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</si>
  <si>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</si>
  <si>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</si>
  <si>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Doplňkové parametry</t>
  </si>
  <si>
    <t>Definice služby</t>
  </si>
  <si>
    <t>Parametr</t>
  </si>
  <si>
    <t>ZKS006</t>
  </si>
  <si>
    <t>ETH</t>
  </si>
  <si>
    <t>Ethernet</t>
  </si>
  <si>
    <t>Orgány veřejné správy a místa výkonu veřejné moci.</t>
  </si>
  <si>
    <t>Adresa budovy, místnost</t>
  </si>
  <si>
    <t>ne</t>
  </si>
  <si>
    <t>Výchozí</t>
  </si>
  <si>
    <t>EVC1</t>
  </si>
  <si>
    <t xml:space="preserve">Ethernet </t>
  </si>
  <si>
    <t xml:space="preserve">Typ Point-to-Point (virtuální okruh)
</t>
  </si>
  <si>
    <t>EVC2</t>
  </si>
  <si>
    <t>Ethernet Multipoint</t>
  </si>
  <si>
    <t xml:space="preserve">Typ Multipoint-to-Multipoint (virtuální LAN)
</t>
  </si>
  <si>
    <t>x</t>
  </si>
  <si>
    <t>Rychlost</t>
  </si>
  <si>
    <t>R1</t>
  </si>
  <si>
    <t>512 Kbit/s</t>
  </si>
  <si>
    <t>R2</t>
  </si>
  <si>
    <t>1 Mbit/s</t>
  </si>
  <si>
    <t>R3</t>
  </si>
  <si>
    <t>R4</t>
  </si>
  <si>
    <t>4 Mbit/s</t>
  </si>
  <si>
    <t>R5</t>
  </si>
  <si>
    <t>R6</t>
  </si>
  <si>
    <t>14 Mbit/s</t>
  </si>
  <si>
    <t>R7</t>
  </si>
  <si>
    <t>16 Mbit/s</t>
  </si>
  <si>
    <t>R8</t>
  </si>
  <si>
    <t>20 Mbit/s</t>
  </si>
  <si>
    <t>R9</t>
  </si>
  <si>
    <t>30 Mbit/s</t>
  </si>
  <si>
    <t>R10</t>
  </si>
  <si>
    <t>R11</t>
  </si>
  <si>
    <t>R12</t>
  </si>
  <si>
    <t>R13</t>
  </si>
  <si>
    <t>R14</t>
  </si>
  <si>
    <t>10 Gbit/s</t>
  </si>
  <si>
    <t>SLA1</t>
  </si>
  <si>
    <t>SLA2</t>
  </si>
  <si>
    <t>SLA3</t>
  </si>
  <si>
    <t>Dostupnost</t>
  </si>
  <si>
    <t>Rozhraní A
Fyzické médium A</t>
  </si>
  <si>
    <t>Rozhraní B
Fyzické médium B</t>
  </si>
  <si>
    <t>Služba s garantovanou dostupností celého EVC 99,00%</t>
  </si>
  <si>
    <t>Služba s garantovanou dostupností celého EVC 99,50%</t>
  </si>
  <si>
    <t>Služba s garantovanou dostupností celého EVC 99,90%</t>
  </si>
  <si>
    <t>Služba s garantovanou šířkou pásma 1 Mbit/s</t>
  </si>
  <si>
    <t>Služba s garantovanou šířkou pásma 512 Kbit/s</t>
  </si>
  <si>
    <t>Služba s garantovanou šířkou pásma 2 Mbit/s</t>
  </si>
  <si>
    <t>Služba s garantovanou šířkou pásma 4 Mbit/s</t>
  </si>
  <si>
    <t>Služba s garantovanou šířkou pásma 10 Mbit/s</t>
  </si>
  <si>
    <t>Služba s garantovanou šířkou pásma 14 Mbit/s</t>
  </si>
  <si>
    <t>Služba s garantovanou šířkou pásma 16 Mbit/s</t>
  </si>
  <si>
    <t>Služba s garantovanou šířkou pásma 20 Mbit/s</t>
  </si>
  <si>
    <t>Služba s garantovanou šířkou pásma 30 Mbit/s</t>
  </si>
  <si>
    <t>Služba s garantovanou šířkou pásma 50 Mbit/s</t>
  </si>
  <si>
    <t>Služba s garantovanou šířkou pásma 100 Mbit/s</t>
  </si>
  <si>
    <t>Služba s garantovanou šířkou pásma 1 Gbit/s</t>
  </si>
  <si>
    <t>Služba s garantovanou šířkou pásma 10 Gbit/s</t>
  </si>
  <si>
    <t>DH</t>
  </si>
  <si>
    <t>half</t>
  </si>
  <si>
    <t>DF</t>
  </si>
  <si>
    <t>full</t>
  </si>
  <si>
    <t>DA</t>
  </si>
  <si>
    <t>auto</t>
  </si>
  <si>
    <t>Ethernet II</t>
  </si>
  <si>
    <t>802.3</t>
  </si>
  <si>
    <t>Duplex</t>
  </si>
  <si>
    <t>MAC Layer</t>
  </si>
  <si>
    <t>ano</t>
  </si>
  <si>
    <t>EDRU</t>
  </si>
  <si>
    <t>Unicast 100%</t>
  </si>
  <si>
    <t>EDRM</t>
  </si>
  <si>
    <t>Multicast max 10%</t>
  </si>
  <si>
    <t>EDRB</t>
  </si>
  <si>
    <t>Broadcast max 10%</t>
  </si>
  <si>
    <t>STP0</t>
  </si>
  <si>
    <t>Ne</t>
  </si>
  <si>
    <t>Bez přenosu L2 řídícího protokolu STP</t>
  </si>
  <si>
    <t>STP1</t>
  </si>
  <si>
    <t>Ano</t>
  </si>
  <si>
    <t>Přenos L2 řídícího protokolu STP (nutna transparence 802.1q VLAN ID)</t>
  </si>
  <si>
    <t>VTP0</t>
  </si>
  <si>
    <t>Bez přenosu L2 řídícího protokolu VTP</t>
  </si>
  <si>
    <t>VTP1</t>
  </si>
  <si>
    <t>Přenos L2 řídícího protokolu VTP (nutna transparence 802.1q VLAN ID)</t>
  </si>
  <si>
    <t>CDP0</t>
  </si>
  <si>
    <t>Bez přenosu L2 řídícího protokolu CDP</t>
  </si>
  <si>
    <t>CDP1</t>
  </si>
  <si>
    <t>Přenos L2 řídícího protokolu CDP  (nutna transparence 802.1q VLAN ID)</t>
  </si>
  <si>
    <t>UDLD0</t>
  </si>
  <si>
    <t>UDLD1</t>
  </si>
  <si>
    <t>LACP0</t>
  </si>
  <si>
    <t>Bez přenosu L2 řídícího protokolu LACP</t>
  </si>
  <si>
    <t>LACP1</t>
  </si>
  <si>
    <t>Přenos L2 řídícího protokolu LACP  (nutna transparence 802.1q VLAN ID)</t>
  </si>
  <si>
    <t>DTP0</t>
  </si>
  <si>
    <t>Bez přenosu L2 řídícího protokolu DTP</t>
  </si>
  <si>
    <t>DTP1</t>
  </si>
  <si>
    <t>Přenos L2 řídícího protokolu DTP  (nutna transparence 802.1q VLAN ID)</t>
  </si>
  <si>
    <t>MTU1</t>
  </si>
  <si>
    <t>MTU1500</t>
  </si>
  <si>
    <t>MTU2</t>
  </si>
  <si>
    <t>MTU1540</t>
  </si>
  <si>
    <t>MTU3</t>
  </si>
  <si>
    <t>MTU1600</t>
  </si>
  <si>
    <t>Transparence - řídící rámce</t>
  </si>
  <si>
    <t>Transparence 802.1q VLAN ID</t>
  </si>
  <si>
    <t>Transparence 802.1p CoS</t>
  </si>
  <si>
    <t>EVC - doručení rámců</t>
  </si>
  <si>
    <t xml:space="preserve">Přenos L2 řídícího protokolu STP </t>
  </si>
  <si>
    <t xml:space="preserve">Přenos L2 řídícího protokolu VTP </t>
  </si>
  <si>
    <t xml:space="preserve">Přenos L2 řídícího protokolu CDP </t>
  </si>
  <si>
    <t>Přenos L2 řídícího protokolu UDLD</t>
  </si>
  <si>
    <t>Přenos L2 řídícího protokolu LACP</t>
  </si>
  <si>
    <t>Přenos L2 řídícího protokolu DTP</t>
  </si>
  <si>
    <t>MTU</t>
  </si>
  <si>
    <t>RA1</t>
  </si>
  <si>
    <t>RA2</t>
  </si>
  <si>
    <t>RA3</t>
  </si>
  <si>
    <t>RB1</t>
  </si>
  <si>
    <t>RB2</t>
  </si>
  <si>
    <t>RB3</t>
  </si>
  <si>
    <t>MAC1</t>
  </si>
  <si>
    <t>MAC2</t>
  </si>
  <si>
    <t>ET0</t>
  </si>
  <si>
    <t>ET1</t>
  </si>
  <si>
    <t>ETQ0</t>
  </si>
  <si>
    <t>ETQ1</t>
  </si>
  <si>
    <t>ETP0</t>
  </si>
  <si>
    <t>ETP1</t>
  </si>
  <si>
    <t>RA0</t>
  </si>
  <si>
    <t>Bez</t>
  </si>
  <si>
    <t>Okruh je v místě A zakončen na rozhraní jiného okruhu</t>
  </si>
  <si>
    <t>RB0</t>
  </si>
  <si>
    <t>MTU0</t>
  </si>
  <si>
    <t>MTU1400</t>
  </si>
  <si>
    <t>Služba garantuje minimálně MTU 1400 byte</t>
  </si>
  <si>
    <t>Služba garantuje minimálně MTU 1500 byte</t>
  </si>
  <si>
    <t>Služba garantuje minimálně MTU do 1540 byte</t>
  </si>
  <si>
    <t>Služba garantuje minimálně MTU 1600 byte</t>
  </si>
  <si>
    <t>V rámci služby jsou veškeré rámce doručovány jako Unicast</t>
  </si>
  <si>
    <t>V rámci služby jsou rámce doručovány převážně jako Unicast s tím, že služba umožňuje do 10% rámců (včetně) doručovat jako Multicast</t>
  </si>
  <si>
    <t>V rámci služby jsou rámce doručovány převážně jako Unicast s tím, že služba umožňuje do 10% rámců (včetně) doručovat jako Broadcast</t>
  </si>
  <si>
    <t>MAC0</t>
  </si>
  <si>
    <t>Služba musí být poskytována dle Ethernet II</t>
  </si>
  <si>
    <t>Služba musí být poskytována dle Ethernet II nebo 802.3</t>
  </si>
  <si>
    <t>Služba musí být poskytována dle 802.3</t>
  </si>
  <si>
    <t>Eth-II nebo 802.3</t>
  </si>
  <si>
    <t>V rámci služby není požadován transparentní přenos 802.1q VLAN ID</t>
  </si>
  <si>
    <t>Služba garantuje transparentní přenos 802.1q VLAN ID</t>
  </si>
  <si>
    <t>V rámci služby není požadován transparentní přenos 802.1p CoS</t>
  </si>
  <si>
    <t>Služba garantuje transparentní přenos 802.1p CoS</t>
  </si>
  <si>
    <t>méně než
24 měsíců</t>
  </si>
  <si>
    <t>24 měsíců
a více</t>
  </si>
  <si>
    <t>do 24 měsíců</t>
  </si>
  <si>
    <t>24 měsíců a více</t>
  </si>
  <si>
    <t>6 Mbit/s</t>
  </si>
  <si>
    <t>8 Mbit/s</t>
  </si>
  <si>
    <t>40 Mbit/s</t>
  </si>
  <si>
    <t>Služba s garantovanou šířkou pásma 40 Mbit/s</t>
  </si>
  <si>
    <t>2 Gbit/s</t>
  </si>
  <si>
    <t>4 Gbit/s</t>
  </si>
  <si>
    <t>8 Gbit/s</t>
  </si>
  <si>
    <t>200 Mbit/s</t>
  </si>
  <si>
    <t>500 Mbit/s</t>
  </si>
  <si>
    <t>300 Mbit/s</t>
  </si>
  <si>
    <t>700 Mbit/s</t>
  </si>
  <si>
    <t>12 Mbit/s</t>
  </si>
  <si>
    <t>80 Mbit/s</t>
  </si>
  <si>
    <t>RJ-45-10M</t>
  </si>
  <si>
    <t>RJ-45-100M</t>
  </si>
  <si>
    <t>RJ-45-1G</t>
  </si>
  <si>
    <t>opt-MM-100M</t>
  </si>
  <si>
    <t>opt-MM-1G</t>
  </si>
  <si>
    <t>opt-MM-10G</t>
  </si>
  <si>
    <t>Okruh je v místě A zakončen metalickým rozhraním RJ-45 pro Ethernet</t>
  </si>
  <si>
    <t>Okruh je v místě A zakončen metalickým rozhraním RJ-45 pro Fast Ethernet</t>
  </si>
  <si>
    <t>Okruh je v místě A zakončen optickým rozhraním MM pro Fast Ethernet</t>
  </si>
  <si>
    <t>Okruh je v místě A zakončen optickým rozhraním MM pro 10 Gigabit Ethernet</t>
  </si>
  <si>
    <t>Okruh je v místě A zakončen optickým rozhraním MM pro 1 Gigabit Ethernet</t>
  </si>
  <si>
    <t>Okruh je v místě A zakončen metalickým rozhraním RJ-45 pro 1 Gigabit Ethernet</t>
  </si>
  <si>
    <t>Okruh je v místě A zakončen optickým rozhraním SM pro Fast Ethernet</t>
  </si>
  <si>
    <t>Okruh je v místě A zakončen optickým rozhraním SM pro 1 Gigabit Ethernet</t>
  </si>
  <si>
    <t>Okruh je v místě A zakončen optickým rozhraním SM pro 10 Gigabit Ethernet</t>
  </si>
  <si>
    <t>RA4</t>
  </si>
  <si>
    <t>RA5</t>
  </si>
  <si>
    <t>RA6</t>
  </si>
  <si>
    <t>RA7</t>
  </si>
  <si>
    <t>RA8</t>
  </si>
  <si>
    <t>RA9</t>
  </si>
  <si>
    <t>RB4</t>
  </si>
  <si>
    <t>RB5</t>
  </si>
  <si>
    <t>Okruh je v místě B zakončen metalickým rozhraním RJ-45 pro Ethernet</t>
  </si>
  <si>
    <t>Okruh je v místě B zakončen metalickým rozhraním RJ-45 pro Fast Ethernet</t>
  </si>
  <si>
    <t>Okruh je v místě B zakončen metalickým rozhraním RJ-45 pro 1 Gigabit Ethernet</t>
  </si>
  <si>
    <t>Okruh je v místě B zakončen optickým rozhraním MM pro Fast Ethernet</t>
  </si>
  <si>
    <t>Okruh je v místě B zakončen optickým rozhraním MM pro 1 Gigabit Ethernet</t>
  </si>
  <si>
    <t>Okruh je v místě B zakončen optickým rozhraním MM pro 10 Gigabit Ethernet</t>
  </si>
  <si>
    <t>Okruh je v místě B zakončen optickým rozhraním SM pro Fast Ethernet</t>
  </si>
  <si>
    <t>Okruh je v místě B zakončen optickým rozhraním SM pro 1 Gigabit Ethernet</t>
  </si>
  <si>
    <t>Okruh je v místě B zakončen optickým rozhraním SM pro 10 Gigabit Ethernet</t>
  </si>
  <si>
    <t>RB6</t>
  </si>
  <si>
    <t>RB7</t>
  </si>
  <si>
    <t>RB8</t>
  </si>
  <si>
    <t>RB9</t>
  </si>
  <si>
    <t>Okruh je v místě B zakončen na rozhraní jiného okruhu nebo je požadována služba typu EVC2 (Ethernet Multipoint)</t>
  </si>
  <si>
    <t>Služba s garantovanou šířkou pásma 6 Mbit/s</t>
  </si>
  <si>
    <t>Služba s garantovanou šířkou pásma 8 Mbit/s</t>
  </si>
  <si>
    <t>Služba s garantovanou šířkou pásma 12 Mbit/s</t>
  </si>
  <si>
    <t>Služba s garantovanou šířkou pásma 80 Mbit/s</t>
  </si>
  <si>
    <t>Služba s garantovanou šířkou pásma 200 Mbit/s</t>
  </si>
  <si>
    <t>Služba s garantovanou šířkou pásma 300 Mbit/s</t>
  </si>
  <si>
    <t>Služba s garantovanou šířkou pásma 500 Mbit/s</t>
  </si>
  <si>
    <t>Služba s garantovanou šířkou pásma 700 Mbit/s</t>
  </si>
  <si>
    <t>Služba s garantovanou šířkou pásma 2 Gbit/s</t>
  </si>
  <si>
    <t>Služba s garantovanou šířkou pásma 4 Gbit/s</t>
  </si>
  <si>
    <t>Služba s garantovanou šířkou pásma 8 Gbit/s</t>
  </si>
  <si>
    <t>Kód varianty parametru</t>
  </si>
  <si>
    <t>Hodnota varianty parametru</t>
  </si>
  <si>
    <t>Popis varianty parametru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</si>
  <si>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více.</t>
  </si>
  <si>
    <t>Poměrná cena služby pro hodnocení:</t>
  </si>
  <si>
    <t>Ceny za výchozí profil základu služby</t>
  </si>
  <si>
    <t>Ceny dle minimální doby používání služby</t>
  </si>
  <si>
    <t>opt-SM-100M</t>
  </si>
  <si>
    <t>opt-SM-1G</t>
  </si>
  <si>
    <t>opt-SM-10G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</si>
  <si>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</si>
  <si>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</si>
  <si>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</si>
  <si>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</si>
  <si>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</si>
  <si>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</si>
  <si>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</si>
  <si>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</si>
  <si>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</si>
  <si>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</si>
  <si>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</si>
  <si>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</si>
  <si>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</si>
  <si>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</si>
  <si>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</si>
  <si>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</si>
  <si>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</si>
  <si>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FC-1G</t>
  </si>
  <si>
    <t>FC-2G</t>
  </si>
  <si>
    <t>FC-4G</t>
  </si>
  <si>
    <t>FC-8G</t>
  </si>
  <si>
    <t>FC-10G</t>
  </si>
  <si>
    <t>FC-16G</t>
  </si>
  <si>
    <t>Služba Fiber channel s garantovanou šířkou pásma 2 Gbit/s</t>
  </si>
  <si>
    <t>Služba Fiber channel s garantovanou šířkou pásma 1 Gbit/s</t>
  </si>
  <si>
    <t>Služba Fiber channel s garantovanou šířkou pásma 4 Gbit/s</t>
  </si>
  <si>
    <t>Služba Fiber channel s garantovanou šířkou pásma 8 Gbit/s</t>
  </si>
  <si>
    <t>Služba Fiber channel s garantovanou šířkou pásma 10 Gbit/s</t>
  </si>
  <si>
    <t>Služba Fiber channel s garantovanou šířkou pásma 16 Gbit/s</t>
  </si>
  <si>
    <t>Měsíční
paušál</t>
  </si>
  <si>
    <t>Instalační
poplatek</t>
  </si>
  <si>
    <t>V rámci služby není požadována transparence - řídící rámec</t>
  </si>
  <si>
    <t>Služba garantuje  transparenci - řídící rámec</t>
  </si>
  <si>
    <t>Služba garantuje automatickou detekci  duplexu</t>
  </si>
  <si>
    <t>Služba garantuje full duplex</t>
  </si>
  <si>
    <t>Služba garantuje half duplex</t>
  </si>
  <si>
    <t>Vážené cenové koeficienty variant</t>
  </si>
  <si>
    <t>Vážené cenové koeficienty parametrů</t>
  </si>
  <si>
    <t>Vážené doplňkové ceny variant</t>
  </si>
  <si>
    <t>Vážené  doplňkové ceny parametrů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</si>
  <si>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</si>
  <si>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</si>
  <si>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</si>
  <si>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</si>
  <si>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</si>
  <si>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</si>
  <si>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</si>
  <si>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</si>
  <si>
    <t>Služba poskytuje propojení dvou bodů (bod A a bod B) pronajatým ethernetovým okruhem s definovanou kapacitou, dostupností a specifikovaným rozhraním.
Služba garantuje následující EVC parametry: Garance šířky pásma (bandwidth) maximálně N Kbps, N je v násobcích 24 Kbps; Garance zpoždění (latency) maximálně 150ms (G.114); Garance variability zpoždění (jitter) maximálně 40 ms; Garance ztrátovosti rámců (loss) maximálně 0.25%; Garance zachování pořadí rámců. Definice parametrů odpovídá standardům MEF (Metro Ethernet Forum). Poskytovatel musí garantovat, že jeho zařízení mají MEF9 certifikaci (úspěšně prošly MEF testy).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</si>
</sst>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_-* #,##0.000\ &quot;Kč&quot;_-;\-* #,##0.000\ &quot;Kč&quot;_-;_-* &quot;-&quot;???\ &quot;Kč&quot;_-;_-@_-"/>
    <numFmt numFmtId="174" formatCode="#,##0.000_ ;\-#,##0.000\ "/>
    <numFmt numFmtId="175" formatCode="#,##0.000"/>
    <numFmt numFmtId="176" formatCode="0.0000000"/>
    <numFmt numFmtId="177" formatCode="0.00000000"/>
    <numFmt numFmtId="178" formatCode="0.000000000"/>
    <numFmt numFmtId="179" formatCode="#,###,###,##0.000\ &quot;Kč&quot;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trike/>
      <sz val="10"/>
      <name val="Arial"/>
      <family val="2"/>
    </font>
    <font>
      <sz val="1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171" fontId="0" fillId="18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8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171" fontId="0" fillId="20" borderId="1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left" vertical="top"/>
      <protection hidden="1"/>
    </xf>
    <xf numFmtId="49" fontId="0" fillId="0" borderId="12" xfId="0" applyNumberFormat="1" applyFont="1" applyBorder="1" applyAlignment="1" applyProtection="1">
      <alignment horizontal="left" vertical="top" wrapText="1"/>
      <protection hidden="1"/>
    </xf>
    <xf numFmtId="0" fontId="0" fillId="0" borderId="15" xfId="0" applyFont="1" applyBorder="1" applyAlignment="1" applyProtection="1">
      <alignment horizontal="left" vertical="top"/>
      <protection hidden="1"/>
    </xf>
    <xf numFmtId="171" fontId="0" fillId="20" borderId="16" xfId="43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1" fillId="0" borderId="17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21" borderId="17" xfId="0" applyFont="1" applyFill="1" applyBorder="1" applyAlignment="1" applyProtection="1">
      <alignment horizontal="left" vertical="top"/>
      <protection hidden="1"/>
    </xf>
    <xf numFmtId="0" fontId="1" fillId="21" borderId="0" xfId="0" applyFont="1" applyFill="1" applyBorder="1" applyAlignment="1" applyProtection="1">
      <alignment horizontal="left" vertical="top" wrapText="1"/>
      <protection hidden="1"/>
    </xf>
    <xf numFmtId="0" fontId="1" fillId="22" borderId="18" xfId="0" applyFont="1" applyFill="1" applyBorder="1" applyAlignment="1" applyProtection="1">
      <alignment vertical="top" wrapText="1"/>
      <protection hidden="1"/>
    </xf>
    <xf numFmtId="0" fontId="1" fillId="22" borderId="19" xfId="0" applyFont="1" applyFill="1" applyBorder="1" applyAlignment="1" applyProtection="1">
      <alignment vertical="top" wrapText="1"/>
      <protection hidden="1"/>
    </xf>
    <xf numFmtId="0" fontId="1" fillId="22" borderId="20" xfId="0" applyFont="1" applyFill="1" applyBorder="1" applyAlignment="1" applyProtection="1">
      <alignment vertical="top" wrapText="1"/>
      <protection hidden="1"/>
    </xf>
    <xf numFmtId="0" fontId="1" fillId="22" borderId="21" xfId="0" applyFont="1" applyFill="1" applyBorder="1" applyAlignment="1" applyProtection="1">
      <alignment vertical="top" wrapText="1"/>
      <protection hidden="1"/>
    </xf>
    <xf numFmtId="0" fontId="1" fillId="22" borderId="22" xfId="59" applyFont="1" applyFill="1" applyBorder="1" applyAlignment="1" applyProtection="1">
      <alignment horizontal="center" vertical="top" wrapText="1"/>
      <protection hidden="1"/>
    </xf>
    <xf numFmtId="0" fontId="1" fillId="22" borderId="23" xfId="59" applyFont="1" applyFill="1" applyBorder="1" applyAlignment="1" applyProtection="1">
      <alignment horizontal="center" vertical="top" wrapText="1"/>
      <protection hidden="1"/>
    </xf>
    <xf numFmtId="0" fontId="1" fillId="19" borderId="24" xfId="0" applyFont="1" applyFill="1" applyBorder="1" applyAlignment="1" applyProtection="1">
      <alignment vertical="top"/>
      <protection hidden="1"/>
    </xf>
    <xf numFmtId="0" fontId="1" fillId="19" borderId="25" xfId="0" applyFont="1" applyFill="1" applyBorder="1" applyAlignment="1" applyProtection="1">
      <alignment vertical="top" wrapText="1"/>
      <protection hidden="1"/>
    </xf>
    <xf numFmtId="0" fontId="0" fillId="19" borderId="25" xfId="0" applyFont="1" applyFill="1" applyBorder="1" applyAlignment="1" applyProtection="1">
      <alignment vertical="top" wrapText="1"/>
      <protection hidden="1"/>
    </xf>
    <xf numFmtId="0" fontId="0" fillId="23" borderId="25" xfId="0" applyFont="1" applyFill="1" applyBorder="1" applyAlignment="1" applyProtection="1">
      <alignment vertical="top" wrapText="1"/>
      <protection hidden="1"/>
    </xf>
    <xf numFmtId="0" fontId="0" fillId="23" borderId="26" xfId="0" applyFont="1" applyFill="1" applyBorder="1" applyAlignment="1" applyProtection="1">
      <alignment vertical="top" wrapText="1"/>
      <protection hidden="1"/>
    </xf>
    <xf numFmtId="0" fontId="0" fillId="0" borderId="27" xfId="15" applyFont="1" applyBorder="1" applyAlignment="1" applyProtection="1">
      <alignment horizontal="left" vertical="top" wrapText="1"/>
      <protection hidden="1"/>
    </xf>
    <xf numFmtId="49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left" vertical="top" wrapText="1"/>
      <protection hidden="1"/>
    </xf>
    <xf numFmtId="0" fontId="0" fillId="0" borderId="22" xfId="59" applyFont="1" applyBorder="1" applyAlignment="1" applyProtection="1">
      <alignment horizontal="left" vertical="top" wrapText="1"/>
      <protection hidden="1"/>
    </xf>
    <xf numFmtId="171" fontId="1" fillId="24" borderId="10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28" xfId="43" applyNumberFormat="1" applyFont="1" applyFill="1" applyBorder="1" applyAlignment="1" applyProtection="1">
      <alignment horizontal="center" vertical="top" wrapText="1"/>
      <protection hidden="1"/>
    </xf>
    <xf numFmtId="0" fontId="0" fillId="0" borderId="22" xfId="59" applyFont="1" applyBorder="1" applyAlignment="1" applyProtection="1">
      <alignment horizontal="center" vertical="top" wrapText="1"/>
      <protection hidden="1"/>
    </xf>
    <xf numFmtId="10" fontId="0" fillId="0" borderId="10" xfId="59" applyNumberFormat="1" applyFont="1" applyBorder="1" applyAlignment="1" applyProtection="1">
      <alignment horizontal="left" vertical="top" wrapText="1"/>
      <protection hidden="1"/>
    </xf>
    <xf numFmtId="0" fontId="0" fillId="0" borderId="10" xfId="59" applyFont="1" applyBorder="1" applyAlignment="1" applyProtection="1">
      <alignment horizontal="left" vertical="top"/>
      <protection hidden="1"/>
    </xf>
    <xf numFmtId="174" fontId="0" fillId="20" borderId="1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1" xfId="59" applyFont="1" applyBorder="1" applyAlignment="1" applyProtection="1">
      <alignment horizontal="left" vertical="top" wrapText="1"/>
      <protection hidden="1"/>
    </xf>
    <xf numFmtId="10" fontId="0" fillId="0" borderId="11" xfId="59" applyNumberFormat="1" applyFont="1" applyBorder="1" applyAlignment="1" applyProtection="1">
      <alignment horizontal="left" vertical="top" wrapText="1"/>
      <protection hidden="1"/>
    </xf>
    <xf numFmtId="0" fontId="0" fillId="0" borderId="11" xfId="59" applyFont="1" applyBorder="1" applyAlignment="1" applyProtection="1">
      <alignment horizontal="left" vertical="top"/>
      <protection hidden="1"/>
    </xf>
    <xf numFmtId="174" fontId="0" fillId="20" borderId="16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29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0" xfId="43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 horizontal="justify" vertical="top" wrapText="1"/>
      <protection hidden="1"/>
    </xf>
    <xf numFmtId="49" fontId="0" fillId="0" borderId="12" xfId="0" applyNumberFormat="1" applyFont="1" applyFill="1" applyBorder="1" applyAlignment="1" applyProtection="1">
      <alignment horizontal="left" vertical="top" wrapText="1"/>
      <protection hidden="1"/>
    </xf>
    <xf numFmtId="49" fontId="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center" vertical="top" wrapText="1"/>
      <protection hidden="1"/>
    </xf>
    <xf numFmtId="0" fontId="0" fillId="0" borderId="10" xfId="59" applyFont="1" applyBorder="1" applyAlignment="1" applyProtection="1">
      <alignment horizontal="center" vertical="top"/>
      <protection hidden="1"/>
    </xf>
    <xf numFmtId="0" fontId="0" fillId="0" borderId="11" xfId="59" applyFont="1" applyBorder="1" applyAlignment="1" applyProtection="1">
      <alignment horizontal="center" vertical="top"/>
      <protection hidden="1"/>
    </xf>
    <xf numFmtId="171" fontId="0" fillId="20" borderId="31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32" xfId="43" applyNumberFormat="1" applyFont="1" applyFill="1" applyBorder="1" applyAlignment="1" applyProtection="1">
      <alignment horizontal="center" vertical="top" wrapText="1"/>
      <protection hidden="1"/>
    </xf>
    <xf numFmtId="0" fontId="22" fillId="23" borderId="0" xfId="15" applyFont="1" applyFill="1" applyBorder="1" applyAlignment="1" applyProtection="1">
      <alignment horizontal="left" vertical="top" wrapText="1"/>
      <protection hidden="1"/>
    </xf>
    <xf numFmtId="0" fontId="1" fillId="22" borderId="33" xfId="15" applyFont="1" applyFill="1" applyBorder="1" applyAlignment="1" applyProtection="1">
      <alignment horizontal="center" vertical="top" wrapText="1"/>
      <protection hidden="1"/>
    </xf>
    <xf numFmtId="0" fontId="1" fillId="22" borderId="23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23" borderId="0" xfId="15" applyFont="1" applyFill="1" applyBorder="1" applyAlignment="1" applyProtection="1">
      <alignment horizontal="left" vertical="top" wrapText="1"/>
      <protection hidden="1"/>
    </xf>
    <xf numFmtId="0" fontId="0" fillId="0" borderId="34" xfId="15" applyFont="1" applyFill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10" xfId="59" applyFont="1" applyFill="1" applyBorder="1" applyAlignment="1" applyProtection="1">
      <alignment horizontal="left" vertical="top" wrapText="1"/>
      <protection hidden="1"/>
    </xf>
    <xf numFmtId="0" fontId="1" fillId="0" borderId="35" xfId="15" applyFont="1" applyBorder="1" applyAlignment="1" applyProtection="1">
      <alignment horizontal="left" vertical="top" wrapText="1"/>
      <protection hidden="1"/>
    </xf>
    <xf numFmtId="0" fontId="1" fillId="0" borderId="36" xfId="0" applyFont="1" applyBorder="1" applyAlignment="1" applyProtection="1">
      <alignment vertical="top" wrapText="1"/>
      <protection hidden="1"/>
    </xf>
    <xf numFmtId="0" fontId="0" fillId="0" borderId="37" xfId="0" applyFont="1" applyBorder="1" applyAlignment="1" applyProtection="1">
      <alignment vertical="top" wrapText="1"/>
      <protection hidden="1"/>
    </xf>
    <xf numFmtId="0" fontId="1" fillId="22" borderId="21" xfId="0" applyFont="1" applyFill="1" applyBorder="1" applyAlignment="1" applyProtection="1">
      <alignment horizontal="left" vertical="top" wrapText="1"/>
      <protection hidden="1"/>
    </xf>
    <xf numFmtId="0" fontId="1" fillId="22" borderId="20" xfId="0" applyFont="1" applyFill="1" applyBorder="1" applyAlignment="1" applyProtection="1">
      <alignment horizontal="left" vertical="top" wrapText="1"/>
      <protection hidden="1"/>
    </xf>
    <xf numFmtId="0" fontId="1" fillId="22" borderId="38" xfId="0" applyFont="1" applyFill="1" applyBorder="1" applyAlignment="1" applyProtection="1">
      <alignment horizontal="left" vertical="top" wrapText="1"/>
      <protection hidden="1"/>
    </xf>
    <xf numFmtId="171" fontId="0" fillId="25" borderId="39" xfId="43" applyNumberFormat="1" applyFont="1" applyFill="1" applyBorder="1" applyAlignment="1" applyProtection="1">
      <alignment horizontal="center" vertical="top" wrapText="1"/>
      <protection hidden="1"/>
    </xf>
    <xf numFmtId="0" fontId="0" fillId="0" borderId="40" xfId="59" applyFont="1" applyBorder="1" applyAlignment="1" applyProtection="1">
      <alignment horizontal="left" vertical="top" wrapText="1"/>
      <protection hidden="1"/>
    </xf>
    <xf numFmtId="0" fontId="0" fillId="0" borderId="41" xfId="59" applyFont="1" applyBorder="1" applyAlignment="1" applyProtection="1">
      <alignment horizontal="left" vertical="top" wrapText="1"/>
      <protection hidden="1"/>
    </xf>
    <xf numFmtId="0" fontId="0" fillId="0" borderId="41" xfId="59" applyFont="1" applyBorder="1" applyAlignment="1" applyProtection="1">
      <alignment horizontal="center" vertical="top" wrapText="1"/>
      <protection hidden="1"/>
    </xf>
    <xf numFmtId="171" fontId="1" fillId="24" borderId="40" xfId="0" applyNumberFormat="1" applyFont="1" applyFill="1" applyBorder="1" applyAlignment="1" applyProtection="1">
      <alignment horizontal="center" vertical="top" wrapText="1"/>
      <protection hidden="1"/>
    </xf>
    <xf numFmtId="174" fontId="0" fillId="20" borderId="42" xfId="43" applyNumberFormat="1" applyFont="1" applyFill="1" applyBorder="1" applyAlignment="1" applyProtection="1">
      <alignment horizontal="center" vertical="top" wrapText="1"/>
      <protection hidden="1"/>
    </xf>
    <xf numFmtId="0" fontId="1" fillId="22" borderId="20" xfId="15" applyFont="1" applyFill="1" applyBorder="1" applyAlignment="1" applyProtection="1">
      <alignment horizontal="left" vertical="top" wrapText="1"/>
      <protection hidden="1"/>
    </xf>
    <xf numFmtId="0" fontId="1" fillId="22" borderId="21" xfId="15" applyFont="1" applyFill="1" applyBorder="1" applyAlignment="1" applyProtection="1">
      <alignment horizontal="left" vertical="top" wrapText="1"/>
      <protection hidden="1"/>
    </xf>
    <xf numFmtId="0" fontId="1" fillId="22" borderId="38" xfId="15" applyFont="1" applyFill="1" applyBorder="1" applyAlignment="1" applyProtection="1">
      <alignment horizontal="left" vertical="top" wrapText="1"/>
      <protection hidden="1"/>
    </xf>
    <xf numFmtId="0" fontId="1" fillId="22" borderId="43" xfId="0" applyFont="1" applyFill="1" applyBorder="1" applyAlignment="1" applyProtection="1">
      <alignment horizontal="center" vertical="top" wrapText="1"/>
      <protection hidden="1"/>
    </xf>
    <xf numFmtId="171" fontId="0" fillId="25" borderId="44" xfId="43" applyNumberFormat="1" applyFont="1" applyFill="1" applyBorder="1" applyAlignment="1" applyProtection="1">
      <alignment horizontal="center" vertical="top" wrapText="1"/>
      <protection hidden="1"/>
    </xf>
    <xf numFmtId="0" fontId="0" fillId="0" borderId="45" xfId="0" applyFont="1" applyFill="1" applyBorder="1" applyAlignment="1" applyProtection="1">
      <alignment horizontal="left" vertical="top"/>
      <protection hidden="1"/>
    </xf>
    <xf numFmtId="49" fontId="0" fillId="0" borderId="45" xfId="0" applyNumberFormat="1" applyFont="1" applyFill="1" applyBorder="1" applyAlignment="1" applyProtection="1">
      <alignment horizontal="left" vertical="top" wrapText="1"/>
      <protection hidden="1"/>
    </xf>
    <xf numFmtId="49" fontId="0" fillId="0" borderId="45" xfId="0" applyNumberFormat="1" applyFont="1" applyBorder="1" applyAlignment="1" applyProtection="1">
      <alignment horizontal="center" vertical="top" wrapText="1"/>
      <protection hidden="1"/>
    </xf>
    <xf numFmtId="171" fontId="0" fillId="20" borderId="46" xfId="43" applyNumberFormat="1" applyFont="1" applyFill="1" applyBorder="1" applyAlignment="1" applyProtection="1">
      <alignment horizontal="center" vertical="top" wrapText="1"/>
      <protection hidden="1"/>
    </xf>
    <xf numFmtId="171" fontId="0" fillId="20" borderId="47" xfId="43" applyNumberFormat="1" applyFont="1" applyFill="1" applyBorder="1" applyAlignment="1" applyProtection="1">
      <alignment horizontal="center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171" fontId="0" fillId="0" borderId="0" xfId="0" applyNumberFormat="1" applyFont="1" applyAlignment="1" applyProtection="1">
      <alignment vertical="top"/>
      <protection hidden="1"/>
    </xf>
    <xf numFmtId="171" fontId="0" fillId="0" borderId="17" xfId="0" applyNumberFormat="1" applyFont="1" applyFill="1" applyBorder="1" applyAlignment="1" applyProtection="1">
      <alignment horizontal="right" vertical="top" wrapText="1"/>
      <protection hidden="1"/>
    </xf>
    <xf numFmtId="167" fontId="1" fillId="19" borderId="14" xfId="0" applyNumberFormat="1" applyFont="1" applyFill="1" applyBorder="1" applyAlignment="1" applyProtection="1">
      <alignment horizontal="center" vertical="top" wrapText="1"/>
      <protection hidden="1"/>
    </xf>
    <xf numFmtId="175" fontId="0" fillId="26" borderId="48" xfId="0" applyNumberFormat="1" applyFont="1" applyFill="1" applyBorder="1" applyAlignment="1" applyProtection="1">
      <alignment horizontal="right" vertical="top"/>
      <protection locked="0"/>
    </xf>
    <xf numFmtId="175" fontId="0" fillId="26" borderId="49" xfId="0" applyNumberFormat="1" applyFont="1" applyFill="1" applyBorder="1" applyAlignment="1" applyProtection="1">
      <alignment horizontal="right" vertical="top"/>
      <protection locked="0"/>
    </xf>
    <xf numFmtId="175" fontId="1" fillId="27" borderId="45" xfId="0" applyNumberFormat="1" applyFont="1" applyFill="1" applyBorder="1" applyAlignment="1" applyProtection="1">
      <alignment horizontal="right" vertical="top" wrapText="1"/>
      <protection hidden="1"/>
    </xf>
    <xf numFmtId="175" fontId="0" fillId="26" borderId="12" xfId="0" applyNumberFormat="1" applyFont="1" applyFill="1" applyBorder="1" applyAlignment="1" applyProtection="1">
      <alignment horizontal="right" vertical="top"/>
      <protection locked="0"/>
    </xf>
    <xf numFmtId="175" fontId="1" fillId="27" borderId="12" xfId="0" applyNumberFormat="1" applyFont="1" applyFill="1" applyBorder="1" applyAlignment="1" applyProtection="1">
      <alignment horizontal="right" vertical="top" wrapText="1"/>
      <protection hidden="1"/>
    </xf>
    <xf numFmtId="175" fontId="0" fillId="26" borderId="15" xfId="0" applyNumberFormat="1" applyFont="1" applyFill="1" applyBorder="1" applyAlignment="1" applyProtection="1">
      <alignment horizontal="right" vertical="top"/>
      <protection locked="0"/>
    </xf>
    <xf numFmtId="174" fontId="0" fillId="20" borderId="50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51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52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53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1" xfId="43" applyNumberFormat="1" applyFont="1" applyFill="1" applyBorder="1" applyAlignment="1" applyProtection="1">
      <alignment horizontal="center" vertical="top" wrapText="1"/>
      <protection hidden="1"/>
    </xf>
    <xf numFmtId="174" fontId="0" fillId="20" borderId="32" xfId="43" applyNumberFormat="1" applyFont="1" applyFill="1" applyBorder="1" applyAlignment="1" applyProtection="1">
      <alignment horizontal="center" vertical="top" wrapText="1"/>
      <protection hidden="1"/>
    </xf>
    <xf numFmtId="0" fontId="1" fillId="22" borderId="45" xfId="0" applyFont="1" applyFill="1" applyBorder="1" applyAlignment="1" applyProtection="1">
      <alignment horizontal="center" vertical="top" wrapText="1"/>
      <protection hidden="1"/>
    </xf>
    <xf numFmtId="0" fontId="0" fillId="0" borderId="28" xfId="59" applyFont="1" applyBorder="1" applyAlignment="1" applyProtection="1">
      <alignment horizontal="left" vertical="top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0" fontId="1" fillId="22" borderId="54" xfId="0" applyFont="1" applyFill="1" applyBorder="1" applyAlignment="1" applyProtection="1">
      <alignment horizontal="left" vertical="top" wrapText="1"/>
      <protection hidden="1"/>
    </xf>
    <xf numFmtId="0" fontId="1" fillId="22" borderId="21" xfId="0" applyFont="1" applyFill="1" applyBorder="1" applyAlignment="1" applyProtection="1">
      <alignment horizontal="left" vertical="top" wrapText="1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0" fontId="1" fillId="19" borderId="22" xfId="15" applyFont="1" applyFill="1" applyBorder="1" applyAlignment="1" applyProtection="1">
      <alignment horizontal="center" vertical="top" wrapText="1"/>
      <protection hidden="1"/>
    </xf>
    <xf numFmtId="0" fontId="1" fillId="22" borderId="46" xfId="0" applyFont="1" applyFill="1" applyBorder="1" applyAlignment="1" applyProtection="1">
      <alignment horizontal="center" vertical="top" wrapText="1"/>
      <protection hidden="1"/>
    </xf>
    <xf numFmtId="0" fontId="1" fillId="22" borderId="47" xfId="0" applyFont="1" applyFill="1" applyBorder="1" applyAlignment="1" applyProtection="1">
      <alignment horizontal="center" vertical="top" wrapText="1"/>
      <protection hidden="1"/>
    </xf>
    <xf numFmtId="167" fontId="1" fillId="19" borderId="55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56" xfId="0" applyNumberFormat="1" applyFont="1" applyFill="1" applyBorder="1" applyAlignment="1" applyProtection="1">
      <alignment horizontal="center" vertical="top" wrapText="1"/>
      <protection hidden="1"/>
    </xf>
    <xf numFmtId="0" fontId="1" fillId="19" borderId="57" xfId="15" applyFont="1" applyFill="1" applyBorder="1" applyAlignment="1" applyProtection="1">
      <alignment horizontal="center" vertical="top" wrapText="1"/>
      <protection hidden="1"/>
    </xf>
    <xf numFmtId="0" fontId="1" fillId="19" borderId="58" xfId="15" applyFont="1" applyFill="1" applyBorder="1" applyAlignment="1" applyProtection="1">
      <alignment horizontal="center" vertical="top" wrapText="1"/>
      <protection hidden="1"/>
    </xf>
    <xf numFmtId="0" fontId="0" fillId="0" borderId="59" xfId="59" applyFont="1" applyBorder="1" applyAlignment="1" applyProtection="1">
      <alignment horizontal="left" vertical="top" wrapText="1"/>
      <protection hidden="1"/>
    </xf>
    <xf numFmtId="0" fontId="0" fillId="0" borderId="60" xfId="59" applyFont="1" applyBorder="1" applyAlignment="1" applyProtection="1">
      <alignment horizontal="left" vertical="top" wrapText="1"/>
      <protection hidden="1"/>
    </xf>
    <xf numFmtId="0" fontId="0" fillId="0" borderId="52" xfId="59" applyFont="1" applyBorder="1" applyAlignment="1" applyProtection="1">
      <alignment horizontal="left" vertical="top" wrapText="1"/>
      <protection hidden="1"/>
    </xf>
    <xf numFmtId="0" fontId="1" fillId="22" borderId="61" xfId="15" applyFont="1" applyFill="1" applyBorder="1" applyAlignment="1" applyProtection="1">
      <alignment horizontal="center" vertical="center" textRotation="90" wrapText="1"/>
      <protection hidden="1"/>
    </xf>
    <xf numFmtId="0" fontId="1" fillId="22" borderId="62" xfId="15" applyFont="1" applyFill="1" applyBorder="1" applyAlignment="1" applyProtection="1">
      <alignment horizontal="center" vertical="center" textRotation="90" wrapText="1"/>
      <protection hidden="1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1" fillId="19" borderId="63" xfId="15" applyFont="1" applyFill="1" applyBorder="1" applyAlignment="1" applyProtection="1">
      <alignment horizontal="center" vertical="top" wrapText="1"/>
      <protection hidden="1"/>
    </xf>
    <xf numFmtId="0" fontId="1" fillId="22" borderId="64" xfId="15" applyFont="1" applyFill="1" applyBorder="1" applyAlignment="1" applyProtection="1">
      <alignment horizontal="center" vertical="top" wrapText="1"/>
      <protection hidden="1"/>
    </xf>
    <xf numFmtId="0" fontId="1" fillId="22" borderId="65" xfId="15" applyFont="1" applyFill="1" applyBorder="1" applyAlignment="1" applyProtection="1">
      <alignment horizontal="center" vertical="top" wrapText="1"/>
      <protection hidden="1"/>
    </xf>
    <xf numFmtId="0" fontId="1" fillId="22" borderId="66" xfId="15" applyFont="1" applyFill="1" applyBorder="1" applyAlignment="1" applyProtection="1">
      <alignment horizontal="center" vertical="top" wrapText="1"/>
      <protection hidden="1"/>
    </xf>
    <xf numFmtId="0" fontId="0" fillId="0" borderId="67" xfId="59" applyFont="1" applyBorder="1" applyAlignment="1" applyProtection="1">
      <alignment horizontal="left" vertical="top" wrapText="1"/>
      <protection hidden="1"/>
    </xf>
    <xf numFmtId="0" fontId="0" fillId="0" borderId="68" xfId="59" applyFont="1" applyBorder="1" applyAlignment="1" applyProtection="1">
      <alignment horizontal="left" vertical="top" wrapText="1"/>
      <protection hidden="1"/>
    </xf>
    <xf numFmtId="0" fontId="0" fillId="0" borderId="17" xfId="59" applyFont="1" applyBorder="1" applyAlignment="1" applyProtection="1">
      <alignment horizontal="left" vertical="top" wrapText="1"/>
      <protection hidden="1"/>
    </xf>
    <xf numFmtId="0" fontId="0" fillId="0" borderId="33" xfId="0" applyFont="1" applyBorder="1" applyAlignment="1" applyProtection="1">
      <alignment horizontal="left" vertical="top"/>
      <protection hidden="1"/>
    </xf>
    <xf numFmtId="0" fontId="0" fillId="0" borderId="69" xfId="0" applyFont="1" applyBorder="1" applyAlignment="1" applyProtection="1">
      <alignment horizontal="left" vertical="top"/>
      <protection hidden="1"/>
    </xf>
    <xf numFmtId="0" fontId="0" fillId="0" borderId="70" xfId="0" applyFont="1" applyBorder="1" applyAlignment="1" applyProtection="1">
      <alignment horizontal="left" vertical="top"/>
      <protection hidden="1"/>
    </xf>
    <xf numFmtId="0" fontId="1" fillId="28" borderId="71" xfId="0" applyFont="1" applyFill="1" applyBorder="1" applyAlignment="1" applyProtection="1">
      <alignment horizontal="left" vertical="top" wrapText="1"/>
      <protection hidden="1"/>
    </xf>
    <xf numFmtId="0" fontId="1" fillId="28" borderId="72" xfId="0" applyFont="1" applyFill="1" applyBorder="1" applyAlignment="1" applyProtection="1">
      <alignment horizontal="left" vertical="top" wrapText="1"/>
      <protection hidden="1"/>
    </xf>
    <xf numFmtId="0" fontId="1" fillId="22" borderId="73" xfId="59" applyFont="1" applyFill="1" applyBorder="1" applyAlignment="1" applyProtection="1">
      <alignment horizontal="center" vertical="top" wrapText="1"/>
      <protection hidden="1"/>
    </xf>
    <xf numFmtId="0" fontId="1" fillId="22" borderId="74" xfId="59" applyFont="1" applyFill="1" applyBorder="1" applyAlignment="1" applyProtection="1">
      <alignment horizontal="center" vertical="top" wrapText="1"/>
      <protection hidden="1"/>
    </xf>
    <xf numFmtId="0" fontId="1" fillId="22" borderId="75" xfId="59" applyFont="1" applyFill="1" applyBorder="1" applyAlignment="1" applyProtection="1">
      <alignment horizontal="center" vertical="top" wrapText="1"/>
      <protection hidden="1"/>
    </xf>
    <xf numFmtId="1" fontId="0" fillId="0" borderId="76" xfId="0" applyNumberFormat="1" applyFont="1" applyFill="1" applyBorder="1" applyAlignment="1" applyProtection="1">
      <alignment horizontal="left" vertical="top" wrapText="1"/>
      <protection hidden="1"/>
    </xf>
    <xf numFmtId="1" fontId="0" fillId="0" borderId="34" xfId="0" applyNumberFormat="1" applyFont="1" applyFill="1" applyBorder="1" applyAlignment="1" applyProtection="1">
      <alignment horizontal="left" vertical="top" wrapText="1"/>
      <protection hidden="1"/>
    </xf>
    <xf numFmtId="1" fontId="0" fillId="0" borderId="77" xfId="0" applyNumberFormat="1" applyFont="1" applyFill="1" applyBorder="1" applyAlignment="1" applyProtection="1">
      <alignment horizontal="left" vertical="top" wrapText="1"/>
      <protection hidden="1"/>
    </xf>
    <xf numFmtId="0" fontId="1" fillId="28" borderId="78" xfId="0" applyFont="1" applyFill="1" applyBorder="1" applyAlignment="1" applyProtection="1">
      <alignment horizontal="left" vertical="top" wrapText="1"/>
      <protection hidden="1"/>
    </xf>
    <xf numFmtId="0" fontId="1" fillId="28" borderId="66" xfId="0" applyFont="1" applyFill="1" applyBorder="1" applyAlignment="1" applyProtection="1">
      <alignment horizontal="left" vertical="top" wrapText="1"/>
      <protection hidden="1"/>
    </xf>
    <xf numFmtId="0" fontId="1" fillId="28" borderId="79" xfId="0" applyFont="1" applyFill="1" applyBorder="1" applyAlignment="1" applyProtection="1">
      <alignment horizontal="left" vertical="top" wrapText="1"/>
      <protection hidden="1"/>
    </xf>
    <xf numFmtId="0" fontId="1" fillId="28" borderId="80" xfId="0" applyFont="1" applyFill="1" applyBorder="1" applyAlignment="1" applyProtection="1">
      <alignment horizontal="left" vertical="top" wrapText="1"/>
      <protection hidden="1"/>
    </xf>
    <xf numFmtId="0" fontId="1" fillId="28" borderId="81" xfId="0" applyFont="1" applyFill="1" applyBorder="1" applyAlignment="1" applyProtection="1">
      <alignment horizontal="left" vertical="top" wrapText="1"/>
      <protection hidden="1"/>
    </xf>
    <xf numFmtId="0" fontId="1" fillId="28" borderId="82" xfId="0" applyFont="1" applyFill="1" applyBorder="1" applyAlignment="1" applyProtection="1">
      <alignment horizontal="left" vertical="top" wrapText="1"/>
      <protection hidden="1"/>
    </xf>
    <xf numFmtId="0" fontId="0" fillId="0" borderId="42" xfId="59" applyFont="1" applyBorder="1" applyAlignment="1" applyProtection="1">
      <alignment horizontal="left" vertical="top" wrapText="1"/>
      <protection hidden="1"/>
    </xf>
    <xf numFmtId="179" fontId="1" fillId="0" borderId="83" xfId="55" applyNumberFormat="1" applyFont="1" applyBorder="1" applyAlignment="1" applyProtection="1">
      <alignment horizontal="right" vertical="top"/>
      <protection hidden="1"/>
    </xf>
    <xf numFmtId="179" fontId="1" fillId="0" borderId="84" xfId="55" applyNumberFormat="1" applyFont="1" applyBorder="1" applyAlignment="1" applyProtection="1">
      <alignment horizontal="right" vertical="top"/>
      <protection hidden="1"/>
    </xf>
    <xf numFmtId="0" fontId="0" fillId="0" borderId="85" xfId="59" applyFont="1" applyBorder="1" applyAlignment="1" applyProtection="1">
      <alignment horizontal="left" vertical="top" wrapText="1"/>
      <protection hidden="1"/>
    </xf>
    <xf numFmtId="0" fontId="0" fillId="0" borderId="86" xfId="59" applyFont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</cellXfs>
  <cellStyles count="52">
    <cellStyle name="Normal" xfId="0"/>
    <cellStyle name="_Master_v02-0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Currency" xfId="55"/>
    <cellStyle name="Currency [0]" xfId="56"/>
    <cellStyle name="Neutral" xfId="57"/>
    <cellStyle name="Normal_Sheet1" xfId="58"/>
    <cellStyle name="normální_Komunikační služby KIVS - Praha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118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:B11"/>
      <selection pane="topRight" activeCell="C5" sqref="C5:J5"/>
      <selection pane="bottomLeft" activeCell="A14" sqref="A14"/>
      <selection pane="bottomRight" activeCell="F17" sqref="F17"/>
    </sheetView>
  </sheetViews>
  <sheetFormatPr defaultColWidth="9.140625" defaultRowHeight="12.75"/>
  <cols>
    <col min="1" max="3" width="22.7109375" style="10" customWidth="1"/>
    <col min="4" max="4" width="98.7109375" style="10" customWidth="1"/>
    <col min="5" max="5" width="5.7109375" style="10" customWidth="1"/>
    <col min="6" max="11" width="15.7109375" style="10" customWidth="1"/>
    <col min="12" max="19" width="15.7109375" style="10" hidden="1" customWidth="1"/>
    <col min="20" max="20" width="7.140625" style="10" customWidth="1"/>
    <col min="21" max="16384" width="9.140625" style="10" customWidth="1"/>
  </cols>
  <sheetData>
    <row r="1" spans="1:12" ht="12.75" customHeight="1">
      <c r="A1" s="42" t="s">
        <v>15</v>
      </c>
      <c r="B1" s="43"/>
      <c r="C1" s="44"/>
      <c r="D1" s="45"/>
      <c r="E1" s="45"/>
      <c r="F1" s="45"/>
      <c r="G1" s="45"/>
      <c r="H1" s="45"/>
      <c r="I1" s="46"/>
      <c r="J1" s="9"/>
      <c r="K1" s="9"/>
      <c r="L1" s="9"/>
    </row>
    <row r="2" spans="1:12" ht="12.75">
      <c r="A2" s="162" t="s">
        <v>0</v>
      </c>
      <c r="B2" s="163"/>
      <c r="C2" s="134" t="s">
        <v>17</v>
      </c>
      <c r="D2" s="135"/>
      <c r="E2" s="135"/>
      <c r="F2" s="135"/>
      <c r="G2" s="135"/>
      <c r="H2" s="135"/>
      <c r="I2" s="136"/>
      <c r="J2" s="11"/>
      <c r="K2" s="11"/>
      <c r="L2" s="11"/>
    </row>
    <row r="3" spans="1:12" ht="12.75">
      <c r="A3" s="158" t="s">
        <v>285</v>
      </c>
      <c r="B3" s="159"/>
      <c r="C3" s="134" t="s">
        <v>18</v>
      </c>
      <c r="D3" s="135"/>
      <c r="E3" s="135"/>
      <c r="F3" s="135"/>
      <c r="G3" s="135"/>
      <c r="H3" s="135"/>
      <c r="I3" s="136"/>
      <c r="J3" s="11"/>
      <c r="K3" s="11"/>
      <c r="L3" s="11"/>
    </row>
    <row r="4" spans="1:12" ht="12.75" customHeight="1">
      <c r="A4" s="158" t="s">
        <v>286</v>
      </c>
      <c r="B4" s="159"/>
      <c r="C4" s="134" t="s">
        <v>19</v>
      </c>
      <c r="D4" s="135"/>
      <c r="E4" s="135"/>
      <c r="F4" s="135"/>
      <c r="G4" s="135"/>
      <c r="H4" s="135"/>
      <c r="I4" s="136"/>
      <c r="J4" s="11"/>
      <c r="K4" s="11"/>
      <c r="L4" s="11"/>
    </row>
    <row r="5" spans="1:12" ht="51.75" customHeight="1">
      <c r="A5" s="158" t="s">
        <v>287</v>
      </c>
      <c r="B5" s="159"/>
      <c r="C5" s="134" t="s">
        <v>293</v>
      </c>
      <c r="D5" s="135"/>
      <c r="E5" s="135"/>
      <c r="F5" s="135"/>
      <c r="G5" s="135"/>
      <c r="H5" s="135"/>
      <c r="I5" s="136"/>
      <c r="J5" s="9"/>
      <c r="K5" s="9"/>
      <c r="L5" s="9"/>
    </row>
    <row r="6" spans="1:12" ht="12.75" customHeight="1">
      <c r="A6" s="158" t="s">
        <v>288</v>
      </c>
      <c r="B6" s="159"/>
      <c r="C6" s="134" t="s">
        <v>20</v>
      </c>
      <c r="D6" s="135"/>
      <c r="E6" s="135"/>
      <c r="F6" s="135"/>
      <c r="G6" s="135"/>
      <c r="H6" s="135"/>
      <c r="I6" s="136"/>
      <c r="J6" s="11"/>
      <c r="K6" s="11"/>
      <c r="L6" s="11"/>
    </row>
    <row r="7" spans="1:12" ht="12.75" customHeight="1">
      <c r="A7" s="158" t="s">
        <v>289</v>
      </c>
      <c r="B7" s="159"/>
      <c r="C7" s="134" t="s">
        <v>21</v>
      </c>
      <c r="D7" s="135"/>
      <c r="E7" s="135"/>
      <c r="F7" s="135"/>
      <c r="G7" s="135"/>
      <c r="H7" s="135"/>
      <c r="I7" s="136"/>
      <c r="J7" s="11"/>
      <c r="K7" s="11"/>
      <c r="L7" s="11"/>
    </row>
    <row r="8" spans="1:12" ht="15" customHeight="1">
      <c r="A8" s="158" t="s">
        <v>290</v>
      </c>
      <c r="B8" s="159"/>
      <c r="C8" s="134" t="s">
        <v>94</v>
      </c>
      <c r="D8" s="135"/>
      <c r="E8" s="135"/>
      <c r="F8" s="135"/>
      <c r="G8" s="135"/>
      <c r="H8" s="135"/>
      <c r="I8" s="136"/>
      <c r="J8" s="9"/>
      <c r="K8" s="9"/>
      <c r="L8" s="9"/>
    </row>
    <row r="9" spans="1:12" s="13" customFormat="1" ht="12.75" customHeight="1">
      <c r="A9" s="160" t="s">
        <v>291</v>
      </c>
      <c r="B9" s="161"/>
      <c r="C9" s="134" t="s">
        <v>94</v>
      </c>
      <c r="D9" s="135"/>
      <c r="E9" s="135"/>
      <c r="F9" s="135"/>
      <c r="G9" s="135"/>
      <c r="H9" s="135"/>
      <c r="I9" s="136"/>
      <c r="J9" s="29"/>
      <c r="K9" s="12"/>
      <c r="L9" s="12"/>
    </row>
    <row r="10" spans="1:20" s="77" customFormat="1" ht="27" customHeight="1">
      <c r="A10" s="150" t="s">
        <v>292</v>
      </c>
      <c r="B10" s="151"/>
      <c r="C10" s="155">
        <v>60</v>
      </c>
      <c r="D10" s="156"/>
      <c r="E10" s="156"/>
      <c r="F10" s="156"/>
      <c r="G10" s="156"/>
      <c r="H10" s="156"/>
      <c r="I10" s="157"/>
      <c r="J10" s="75"/>
      <c r="K10" s="75"/>
      <c r="L10" s="76"/>
      <c r="M10" s="76"/>
      <c r="N10" s="76"/>
      <c r="O10" s="76"/>
      <c r="P10" s="76"/>
      <c r="Q10" s="76"/>
      <c r="R10" s="76"/>
      <c r="S10" s="76"/>
      <c r="T10" s="76"/>
    </row>
    <row r="11" spans="1:20" s="1" customFormat="1" ht="13.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0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77" customFormat="1" ht="13.5" customHeight="1">
      <c r="A12" s="34" t="s">
        <v>7</v>
      </c>
      <c r="B12" s="35"/>
      <c r="C12" s="72"/>
      <c r="D12" s="78"/>
      <c r="E12" s="78"/>
      <c r="F12" s="78"/>
      <c r="G12" s="78"/>
      <c r="H12" s="78"/>
      <c r="I12" s="78"/>
      <c r="J12" s="79"/>
      <c r="K12" s="80"/>
      <c r="L12" s="76"/>
      <c r="M12" s="76"/>
      <c r="N12" s="76"/>
      <c r="O12" s="76"/>
      <c r="P12" s="76"/>
      <c r="Q12" s="76"/>
      <c r="R12" s="76"/>
      <c r="S12" s="76"/>
      <c r="T12" s="76"/>
    </row>
    <row r="13" spans="1:19" ht="12.75" customHeight="1">
      <c r="A13" s="37" t="s">
        <v>16</v>
      </c>
      <c r="B13" s="124" t="s">
        <v>235</v>
      </c>
      <c r="C13" s="124" t="s">
        <v>236</v>
      </c>
      <c r="D13" s="36" t="s">
        <v>237</v>
      </c>
      <c r="E13" s="137" t="s">
        <v>23</v>
      </c>
      <c r="F13" s="152" t="s">
        <v>9</v>
      </c>
      <c r="G13" s="153"/>
      <c r="H13" s="153"/>
      <c r="I13" s="154"/>
      <c r="J13" s="128" t="s">
        <v>8</v>
      </c>
      <c r="K13" s="129"/>
      <c r="L13" s="130" t="s">
        <v>281</v>
      </c>
      <c r="M13" s="130"/>
      <c r="N13" s="130"/>
      <c r="O13" s="131"/>
      <c r="P13" s="126" t="s">
        <v>282</v>
      </c>
      <c r="Q13" s="126"/>
      <c r="R13" s="126"/>
      <c r="S13" s="126"/>
    </row>
    <row r="14" spans="1:19" ht="26.25" customHeight="1">
      <c r="A14" s="38"/>
      <c r="B14" s="125"/>
      <c r="C14" s="125"/>
      <c r="D14" s="39"/>
      <c r="E14" s="138"/>
      <c r="F14" s="141" t="s">
        <v>170</v>
      </c>
      <c r="G14" s="142"/>
      <c r="H14" s="141" t="s">
        <v>171</v>
      </c>
      <c r="I14" s="143"/>
      <c r="J14" s="73" t="s">
        <v>170</v>
      </c>
      <c r="K14" s="74" t="s">
        <v>171</v>
      </c>
      <c r="L14" s="132" t="s">
        <v>172</v>
      </c>
      <c r="M14" s="133"/>
      <c r="N14" s="127" t="s">
        <v>173</v>
      </c>
      <c r="O14" s="127"/>
      <c r="P14" s="140" t="s">
        <v>172</v>
      </c>
      <c r="Q14" s="133"/>
      <c r="R14" s="127" t="s">
        <v>173</v>
      </c>
      <c r="S14" s="127"/>
    </row>
    <row r="15" spans="1:19" ht="27" customHeight="1">
      <c r="A15" s="86"/>
      <c r="B15" s="85"/>
      <c r="C15" s="85"/>
      <c r="D15" s="87"/>
      <c r="E15" s="138"/>
      <c r="F15" s="40" t="s">
        <v>274</v>
      </c>
      <c r="G15" s="40" t="s">
        <v>275</v>
      </c>
      <c r="H15" s="40" t="s">
        <v>274</v>
      </c>
      <c r="I15" s="41" t="s">
        <v>275</v>
      </c>
      <c r="J15" s="98">
        <v>0.65</v>
      </c>
      <c r="K15" s="88">
        <v>0.35</v>
      </c>
      <c r="L15" s="108" t="s">
        <v>274</v>
      </c>
      <c r="M15" s="6" t="s">
        <v>275</v>
      </c>
      <c r="N15" s="6" t="s">
        <v>274</v>
      </c>
      <c r="O15" s="6" t="s">
        <v>275</v>
      </c>
      <c r="P15" s="7" t="s">
        <v>274</v>
      </c>
      <c r="Q15" s="6" t="s">
        <v>275</v>
      </c>
      <c r="R15" s="6" t="s">
        <v>274</v>
      </c>
      <c r="S15" s="6" t="s">
        <v>275</v>
      </c>
    </row>
    <row r="16" spans="1:19" ht="14.25" customHeight="1">
      <c r="A16" s="145" t="s">
        <v>1</v>
      </c>
      <c r="B16" s="89" t="s">
        <v>24</v>
      </c>
      <c r="C16" s="89" t="s">
        <v>25</v>
      </c>
      <c r="D16" s="90" t="s">
        <v>26</v>
      </c>
      <c r="E16" s="91" t="s">
        <v>30</v>
      </c>
      <c r="F16" s="92">
        <v>1</v>
      </c>
      <c r="G16" s="92">
        <v>1</v>
      </c>
      <c r="H16" s="92">
        <v>1</v>
      </c>
      <c r="I16" s="92">
        <v>1</v>
      </c>
      <c r="J16" s="93">
        <v>0.9</v>
      </c>
      <c r="K16" s="115">
        <v>0.9</v>
      </c>
      <c r="L16" s="107">
        <f>J16*F16</f>
        <v>0.9</v>
      </c>
      <c r="M16" s="104">
        <f aca="true" t="shared" si="0" ref="M16:N20">J16*G16</f>
        <v>0.9</v>
      </c>
      <c r="N16" s="104">
        <f t="shared" si="0"/>
        <v>0.9</v>
      </c>
      <c r="O16" s="104">
        <f>K16*I16</f>
        <v>0.9</v>
      </c>
      <c r="P16" s="139">
        <f>SUM(L16:L17)</f>
        <v>0.9</v>
      </c>
      <c r="Q16" s="139">
        <f>SUM(M16:M17)</f>
        <v>0.9</v>
      </c>
      <c r="R16" s="139">
        <f>SUM(N16:N17)</f>
        <v>0.9</v>
      </c>
      <c r="S16" s="139">
        <f>SUM(O16:O17)</f>
        <v>0.9</v>
      </c>
    </row>
    <row r="17" spans="1:19" ht="14.25" customHeight="1">
      <c r="A17" s="146"/>
      <c r="B17" s="50" t="s">
        <v>27</v>
      </c>
      <c r="C17" s="50" t="s">
        <v>28</v>
      </c>
      <c r="D17" s="51" t="s">
        <v>29</v>
      </c>
      <c r="E17" s="54"/>
      <c r="F17" s="2"/>
      <c r="G17" s="2"/>
      <c r="H17" s="2"/>
      <c r="I17" s="2"/>
      <c r="J17" s="53">
        <v>0.1</v>
      </c>
      <c r="K17" s="116">
        <v>0.1</v>
      </c>
      <c r="L17" s="107">
        <f>J17*F17</f>
        <v>0</v>
      </c>
      <c r="M17" s="104">
        <f t="shared" si="0"/>
        <v>0</v>
      </c>
      <c r="N17" s="104">
        <f t="shared" si="0"/>
        <v>0</v>
      </c>
      <c r="O17" s="104">
        <f>K17*I17</f>
        <v>0</v>
      </c>
      <c r="P17" s="139"/>
      <c r="Q17" s="139"/>
      <c r="R17" s="139"/>
      <c r="S17" s="139"/>
    </row>
    <row r="18" spans="1:19" ht="14.25" customHeight="1">
      <c r="A18" s="122" t="s">
        <v>31</v>
      </c>
      <c r="B18" s="50" t="s">
        <v>32</v>
      </c>
      <c r="C18" s="50" t="s">
        <v>33</v>
      </c>
      <c r="D18" s="81" t="s">
        <v>64</v>
      </c>
      <c r="E18" s="67"/>
      <c r="F18" s="2"/>
      <c r="G18" s="2"/>
      <c r="H18" s="2"/>
      <c r="I18" s="2"/>
      <c r="J18" s="62">
        <v>0.05</v>
      </c>
      <c r="K18" s="117">
        <v>0.05</v>
      </c>
      <c r="L18" s="107">
        <f>J18*F18</f>
        <v>0</v>
      </c>
      <c r="M18" s="104">
        <f t="shared" si="0"/>
        <v>0</v>
      </c>
      <c r="N18" s="104">
        <f t="shared" si="0"/>
        <v>0</v>
      </c>
      <c r="O18" s="104">
        <f>K18*I18</f>
        <v>0</v>
      </c>
      <c r="P18" s="139">
        <f>SUM(L18:L48)</f>
        <v>0.22</v>
      </c>
      <c r="Q18" s="139">
        <f>SUM(M18:M48)</f>
        <v>0.22</v>
      </c>
      <c r="R18" s="139">
        <f>SUM(N18:N48)</f>
        <v>0.22</v>
      </c>
      <c r="S18" s="139">
        <f>SUM(O18:O48)</f>
        <v>0.22</v>
      </c>
    </row>
    <row r="19" spans="1:19" ht="14.25" customHeight="1">
      <c r="A19" s="122"/>
      <c r="B19" s="50" t="s">
        <v>34</v>
      </c>
      <c r="C19" s="50" t="s">
        <v>35</v>
      </c>
      <c r="D19" s="81" t="s">
        <v>63</v>
      </c>
      <c r="E19" s="67"/>
      <c r="F19" s="2"/>
      <c r="G19" s="2"/>
      <c r="H19" s="2"/>
      <c r="I19" s="2"/>
      <c r="J19" s="62">
        <v>0.07</v>
      </c>
      <c r="K19" s="117">
        <v>0.07</v>
      </c>
      <c r="L19" s="107">
        <f>J19*F19</f>
        <v>0</v>
      </c>
      <c r="M19" s="104">
        <f t="shared" si="0"/>
        <v>0</v>
      </c>
      <c r="N19" s="104">
        <f t="shared" si="0"/>
        <v>0</v>
      </c>
      <c r="O19" s="104">
        <f>K19*I19</f>
        <v>0</v>
      </c>
      <c r="P19" s="139"/>
      <c r="Q19" s="139"/>
      <c r="R19" s="139"/>
      <c r="S19" s="139"/>
    </row>
    <row r="20" spans="1:19" ht="12.75">
      <c r="A20" s="122"/>
      <c r="B20" s="50" t="s">
        <v>36</v>
      </c>
      <c r="C20" s="50" t="s">
        <v>2</v>
      </c>
      <c r="D20" s="81" t="s">
        <v>65</v>
      </c>
      <c r="E20" s="67"/>
      <c r="F20" s="2"/>
      <c r="G20" s="2"/>
      <c r="H20" s="2"/>
      <c r="I20" s="2"/>
      <c r="J20" s="62">
        <v>0.09</v>
      </c>
      <c r="K20" s="117">
        <v>0.09</v>
      </c>
      <c r="L20" s="107">
        <f>J20*F20</f>
        <v>0</v>
      </c>
      <c r="M20" s="104">
        <f t="shared" si="0"/>
        <v>0</v>
      </c>
      <c r="N20" s="104">
        <f t="shared" si="0"/>
        <v>0</v>
      </c>
      <c r="O20" s="104">
        <f>K20*I20</f>
        <v>0</v>
      </c>
      <c r="P20" s="139"/>
      <c r="Q20" s="139"/>
      <c r="R20" s="139"/>
      <c r="S20" s="139"/>
    </row>
    <row r="21" spans="1:19" ht="14.25" customHeight="1">
      <c r="A21" s="122"/>
      <c r="B21" s="50" t="s">
        <v>37</v>
      </c>
      <c r="C21" s="50" t="s">
        <v>38</v>
      </c>
      <c r="D21" s="81" t="s">
        <v>66</v>
      </c>
      <c r="E21" s="67"/>
      <c r="F21" s="2"/>
      <c r="G21" s="2"/>
      <c r="H21" s="2"/>
      <c r="I21" s="2"/>
      <c r="J21" s="62">
        <v>0.13</v>
      </c>
      <c r="K21" s="117">
        <v>0.13</v>
      </c>
      <c r="L21" s="107">
        <f aca="true" t="shared" si="1" ref="L21:L31">J21*F21</f>
        <v>0</v>
      </c>
      <c r="M21" s="104">
        <f aca="true" t="shared" si="2" ref="M21:M31">J21*G21</f>
        <v>0</v>
      </c>
      <c r="N21" s="104">
        <f aca="true" t="shared" si="3" ref="N21:N31">K21*H21</f>
        <v>0</v>
      </c>
      <c r="O21" s="104">
        <f aca="true" t="shared" si="4" ref="O21:O31">K21*I21</f>
        <v>0</v>
      </c>
      <c r="P21" s="139"/>
      <c r="Q21" s="139"/>
      <c r="R21" s="139"/>
      <c r="S21" s="139"/>
    </row>
    <row r="22" spans="1:19" ht="12.75">
      <c r="A22" s="122"/>
      <c r="B22" s="50" t="s">
        <v>39</v>
      </c>
      <c r="C22" s="50" t="s">
        <v>174</v>
      </c>
      <c r="D22" s="81" t="s">
        <v>224</v>
      </c>
      <c r="E22" s="67"/>
      <c r="F22" s="2"/>
      <c r="G22" s="2"/>
      <c r="H22" s="2"/>
      <c r="I22" s="2"/>
      <c r="J22" s="62">
        <v>0.11</v>
      </c>
      <c r="K22" s="117">
        <v>0.11</v>
      </c>
      <c r="L22" s="107">
        <f>J22*F22</f>
        <v>0</v>
      </c>
      <c r="M22" s="104">
        <f>J22*G22</f>
        <v>0</v>
      </c>
      <c r="N22" s="104">
        <f>K22*H22</f>
        <v>0</v>
      </c>
      <c r="O22" s="104">
        <f>K22*I22</f>
        <v>0</v>
      </c>
      <c r="P22" s="139"/>
      <c r="Q22" s="139"/>
      <c r="R22" s="139"/>
      <c r="S22" s="139"/>
    </row>
    <row r="23" spans="1:19" ht="12.75">
      <c r="A23" s="122"/>
      <c r="B23" s="50" t="s">
        <v>40</v>
      </c>
      <c r="C23" s="50" t="s">
        <v>175</v>
      </c>
      <c r="D23" s="81" t="s">
        <v>225</v>
      </c>
      <c r="E23" s="67"/>
      <c r="F23" s="2"/>
      <c r="G23" s="2"/>
      <c r="H23" s="2"/>
      <c r="I23" s="2"/>
      <c r="J23" s="62">
        <v>0.15</v>
      </c>
      <c r="K23" s="117">
        <v>0.15</v>
      </c>
      <c r="L23" s="107">
        <f>J23*F23</f>
        <v>0</v>
      </c>
      <c r="M23" s="104">
        <f>J23*G23</f>
        <v>0</v>
      </c>
      <c r="N23" s="104">
        <f>K23*H23</f>
        <v>0</v>
      </c>
      <c r="O23" s="104">
        <f>K23*I23</f>
        <v>0</v>
      </c>
      <c r="P23" s="139"/>
      <c r="Q23" s="139"/>
      <c r="R23" s="139"/>
      <c r="S23" s="139"/>
    </row>
    <row r="24" spans="1:19" ht="12.75">
      <c r="A24" s="122"/>
      <c r="B24" s="50" t="s">
        <v>42</v>
      </c>
      <c r="C24" s="50" t="s">
        <v>3</v>
      </c>
      <c r="D24" s="81" t="s">
        <v>67</v>
      </c>
      <c r="E24" s="67" t="s">
        <v>30</v>
      </c>
      <c r="F24" s="52">
        <v>1</v>
      </c>
      <c r="G24" s="52">
        <v>1</v>
      </c>
      <c r="H24" s="52">
        <v>1</v>
      </c>
      <c r="I24" s="52">
        <v>1</v>
      </c>
      <c r="J24" s="62">
        <v>0.22</v>
      </c>
      <c r="K24" s="117">
        <v>0.22</v>
      </c>
      <c r="L24" s="107">
        <f t="shared" si="1"/>
        <v>0.22</v>
      </c>
      <c r="M24" s="104">
        <f t="shared" si="2"/>
        <v>0.22</v>
      </c>
      <c r="N24" s="104">
        <f t="shared" si="3"/>
        <v>0.22</v>
      </c>
      <c r="O24" s="104">
        <f t="shared" si="4"/>
        <v>0.22</v>
      </c>
      <c r="P24" s="139"/>
      <c r="Q24" s="139"/>
      <c r="R24" s="139"/>
      <c r="S24" s="139"/>
    </row>
    <row r="25" spans="1:19" ht="14.25" customHeight="1">
      <c r="A25" s="122"/>
      <c r="B25" s="50" t="s">
        <v>44</v>
      </c>
      <c r="C25" s="50" t="s">
        <v>185</v>
      </c>
      <c r="D25" s="81" t="s">
        <v>226</v>
      </c>
      <c r="E25" s="67"/>
      <c r="F25" s="2"/>
      <c r="G25" s="2"/>
      <c r="H25" s="2"/>
      <c r="I25" s="2"/>
      <c r="J25" s="62">
        <v>0.01</v>
      </c>
      <c r="K25" s="117">
        <v>0.01</v>
      </c>
      <c r="L25" s="107">
        <f>J25*F25</f>
        <v>0</v>
      </c>
      <c r="M25" s="104">
        <f>J25*G25</f>
        <v>0</v>
      </c>
      <c r="N25" s="104">
        <f>K25*H25</f>
        <v>0</v>
      </c>
      <c r="O25" s="104">
        <f>K25*I25</f>
        <v>0</v>
      </c>
      <c r="P25" s="139"/>
      <c r="Q25" s="139"/>
      <c r="R25" s="139"/>
      <c r="S25" s="139"/>
    </row>
    <row r="26" spans="1:19" ht="14.25" customHeight="1">
      <c r="A26" s="122"/>
      <c r="B26" s="50" t="s">
        <v>46</v>
      </c>
      <c r="C26" s="50" t="s">
        <v>41</v>
      </c>
      <c r="D26" s="81" t="s">
        <v>68</v>
      </c>
      <c r="E26" s="67"/>
      <c r="F26" s="2"/>
      <c r="G26" s="2"/>
      <c r="H26" s="2"/>
      <c r="I26" s="2"/>
      <c r="J26" s="62">
        <v>0.01</v>
      </c>
      <c r="K26" s="117">
        <v>0.01</v>
      </c>
      <c r="L26" s="107">
        <f t="shared" si="1"/>
        <v>0</v>
      </c>
      <c r="M26" s="104">
        <f t="shared" si="2"/>
        <v>0</v>
      </c>
      <c r="N26" s="104">
        <f t="shared" si="3"/>
        <v>0</v>
      </c>
      <c r="O26" s="104">
        <f t="shared" si="4"/>
        <v>0</v>
      </c>
      <c r="P26" s="139"/>
      <c r="Q26" s="139"/>
      <c r="R26" s="139"/>
      <c r="S26" s="139"/>
    </row>
    <row r="27" spans="1:19" ht="12.75">
      <c r="A27" s="122"/>
      <c r="B27" s="50" t="s">
        <v>48</v>
      </c>
      <c r="C27" s="50" t="s">
        <v>43</v>
      </c>
      <c r="D27" s="81" t="s">
        <v>69</v>
      </c>
      <c r="E27" s="67"/>
      <c r="F27" s="2"/>
      <c r="G27" s="2"/>
      <c r="H27" s="2"/>
      <c r="I27" s="2"/>
      <c r="J27" s="62">
        <v>0.015</v>
      </c>
      <c r="K27" s="117">
        <v>0.015</v>
      </c>
      <c r="L27" s="107">
        <f t="shared" si="1"/>
        <v>0</v>
      </c>
      <c r="M27" s="104">
        <f t="shared" si="2"/>
        <v>0</v>
      </c>
      <c r="N27" s="104">
        <f t="shared" si="3"/>
        <v>0</v>
      </c>
      <c r="O27" s="104">
        <f t="shared" si="4"/>
        <v>0</v>
      </c>
      <c r="P27" s="139"/>
      <c r="Q27" s="139"/>
      <c r="R27" s="139"/>
      <c r="S27" s="139"/>
    </row>
    <row r="28" spans="1:19" ht="14.25" customHeight="1">
      <c r="A28" s="122"/>
      <c r="B28" s="50" t="s">
        <v>49</v>
      </c>
      <c r="C28" s="50" t="s">
        <v>45</v>
      </c>
      <c r="D28" s="81" t="s">
        <v>70</v>
      </c>
      <c r="E28" s="67"/>
      <c r="F28" s="2"/>
      <c r="G28" s="2"/>
      <c r="H28" s="2"/>
      <c r="I28" s="2"/>
      <c r="J28" s="62">
        <v>0.015</v>
      </c>
      <c r="K28" s="117">
        <v>0.015</v>
      </c>
      <c r="L28" s="107">
        <f>J28*F28</f>
        <v>0</v>
      </c>
      <c r="M28" s="104">
        <f aca="true" t="shared" si="5" ref="M28:N30">J28*G28</f>
        <v>0</v>
      </c>
      <c r="N28" s="104">
        <f t="shared" si="5"/>
        <v>0</v>
      </c>
      <c r="O28" s="104">
        <f>K28*I28</f>
        <v>0</v>
      </c>
      <c r="P28" s="139"/>
      <c r="Q28" s="139"/>
      <c r="R28" s="139"/>
      <c r="S28" s="139"/>
    </row>
    <row r="29" spans="1:19" ht="12.75">
      <c r="A29" s="122"/>
      <c r="B29" s="50" t="s">
        <v>50</v>
      </c>
      <c r="C29" s="50" t="s">
        <v>47</v>
      </c>
      <c r="D29" s="81" t="s">
        <v>71</v>
      </c>
      <c r="E29" s="67"/>
      <c r="F29" s="2"/>
      <c r="G29" s="2"/>
      <c r="H29" s="2"/>
      <c r="I29" s="2"/>
      <c r="J29" s="62">
        <v>0.015</v>
      </c>
      <c r="K29" s="117">
        <v>0.015</v>
      </c>
      <c r="L29" s="107">
        <f>J29*F29</f>
        <v>0</v>
      </c>
      <c r="M29" s="104">
        <f t="shared" si="5"/>
        <v>0</v>
      </c>
      <c r="N29" s="104">
        <f t="shared" si="5"/>
        <v>0</v>
      </c>
      <c r="O29" s="104">
        <f>K29*I29</f>
        <v>0</v>
      </c>
      <c r="P29" s="139"/>
      <c r="Q29" s="139"/>
      <c r="R29" s="139"/>
      <c r="S29" s="139"/>
    </row>
    <row r="30" spans="1:19" ht="14.25" customHeight="1">
      <c r="A30" s="122"/>
      <c r="B30" s="50" t="s">
        <v>51</v>
      </c>
      <c r="C30" s="50" t="s">
        <v>176</v>
      </c>
      <c r="D30" s="81" t="s">
        <v>177</v>
      </c>
      <c r="E30" s="67"/>
      <c r="F30" s="2"/>
      <c r="G30" s="2"/>
      <c r="H30" s="2"/>
      <c r="I30" s="2"/>
      <c r="J30" s="62">
        <v>0.01</v>
      </c>
      <c r="K30" s="117">
        <v>0.01</v>
      </c>
      <c r="L30" s="107">
        <f>J30*F30</f>
        <v>0</v>
      </c>
      <c r="M30" s="104">
        <f t="shared" si="5"/>
        <v>0</v>
      </c>
      <c r="N30" s="104">
        <f t="shared" si="5"/>
        <v>0</v>
      </c>
      <c r="O30" s="104">
        <f>K30*I30</f>
        <v>0</v>
      </c>
      <c r="P30" s="139"/>
      <c r="Q30" s="139"/>
      <c r="R30" s="139"/>
      <c r="S30" s="139"/>
    </row>
    <row r="31" spans="1:19" ht="12.75">
      <c r="A31" s="122"/>
      <c r="B31" s="50" t="s">
        <v>52</v>
      </c>
      <c r="C31" s="50" t="s">
        <v>5</v>
      </c>
      <c r="D31" s="81" t="s">
        <v>72</v>
      </c>
      <c r="E31" s="67"/>
      <c r="F31" s="2"/>
      <c r="G31" s="2"/>
      <c r="H31" s="2"/>
      <c r="I31" s="2"/>
      <c r="J31" s="62">
        <v>0.01</v>
      </c>
      <c r="K31" s="117">
        <v>0.01</v>
      </c>
      <c r="L31" s="107">
        <f t="shared" si="1"/>
        <v>0</v>
      </c>
      <c r="M31" s="104">
        <f t="shared" si="2"/>
        <v>0</v>
      </c>
      <c r="N31" s="104">
        <f t="shared" si="3"/>
        <v>0</v>
      </c>
      <c r="O31" s="104">
        <f t="shared" si="4"/>
        <v>0</v>
      </c>
      <c r="P31" s="139"/>
      <c r="Q31" s="139"/>
      <c r="R31" s="139"/>
      <c r="S31" s="139"/>
    </row>
    <row r="32" spans="1:19" ht="12.75">
      <c r="A32" s="122"/>
      <c r="B32" s="50" t="s">
        <v>245</v>
      </c>
      <c r="C32" s="50" t="s">
        <v>186</v>
      </c>
      <c r="D32" s="81" t="s">
        <v>227</v>
      </c>
      <c r="E32" s="67"/>
      <c r="F32" s="2"/>
      <c r="G32" s="2"/>
      <c r="H32" s="2"/>
      <c r="I32" s="2"/>
      <c r="J32" s="62">
        <v>0.01</v>
      </c>
      <c r="K32" s="117">
        <v>0.01</v>
      </c>
      <c r="L32" s="107">
        <f aca="true" t="shared" si="6" ref="L32:L51">J32*F32</f>
        <v>0</v>
      </c>
      <c r="M32" s="104">
        <f aca="true" t="shared" si="7" ref="M32:M51">J32*G32</f>
        <v>0</v>
      </c>
      <c r="N32" s="104">
        <f aca="true" t="shared" si="8" ref="N32:N51">K32*H32</f>
        <v>0</v>
      </c>
      <c r="O32" s="104">
        <f aca="true" t="shared" si="9" ref="O32:O51">K32*I32</f>
        <v>0</v>
      </c>
      <c r="P32" s="139"/>
      <c r="Q32" s="139"/>
      <c r="R32" s="139"/>
      <c r="S32" s="139"/>
    </row>
    <row r="33" spans="1:19" ht="14.25" customHeight="1">
      <c r="A33" s="122"/>
      <c r="B33" s="50" t="s">
        <v>246</v>
      </c>
      <c r="C33" s="50" t="s">
        <v>6</v>
      </c>
      <c r="D33" s="81" t="s">
        <v>73</v>
      </c>
      <c r="E33" s="67"/>
      <c r="F33" s="2"/>
      <c r="G33" s="2"/>
      <c r="H33" s="2"/>
      <c r="I33" s="2"/>
      <c r="J33" s="62">
        <v>0.006</v>
      </c>
      <c r="K33" s="117">
        <v>0.006</v>
      </c>
      <c r="L33" s="107">
        <f t="shared" si="6"/>
        <v>0</v>
      </c>
      <c r="M33" s="104">
        <f t="shared" si="7"/>
        <v>0</v>
      </c>
      <c r="N33" s="104">
        <f t="shared" si="8"/>
        <v>0</v>
      </c>
      <c r="O33" s="104">
        <f t="shared" si="9"/>
        <v>0</v>
      </c>
      <c r="P33" s="139"/>
      <c r="Q33" s="139"/>
      <c r="R33" s="139"/>
      <c r="S33" s="139"/>
    </row>
    <row r="34" spans="1:19" ht="14.25" customHeight="1">
      <c r="A34" s="122"/>
      <c r="B34" s="50" t="s">
        <v>247</v>
      </c>
      <c r="C34" s="50" t="s">
        <v>181</v>
      </c>
      <c r="D34" s="81" t="s">
        <v>228</v>
      </c>
      <c r="E34" s="67"/>
      <c r="F34" s="2"/>
      <c r="G34" s="2"/>
      <c r="H34" s="2"/>
      <c r="I34" s="2"/>
      <c r="J34" s="62">
        <v>0.006</v>
      </c>
      <c r="K34" s="117">
        <v>0.006</v>
      </c>
      <c r="L34" s="107">
        <f t="shared" si="6"/>
        <v>0</v>
      </c>
      <c r="M34" s="104">
        <f t="shared" si="7"/>
        <v>0</v>
      </c>
      <c r="N34" s="104">
        <f t="shared" si="8"/>
        <v>0</v>
      </c>
      <c r="O34" s="104">
        <f t="shared" si="9"/>
        <v>0</v>
      </c>
      <c r="P34" s="139"/>
      <c r="Q34" s="139"/>
      <c r="R34" s="139"/>
      <c r="S34" s="139"/>
    </row>
    <row r="35" spans="1:19" ht="12.75">
      <c r="A35" s="122"/>
      <c r="B35" s="50" t="s">
        <v>248</v>
      </c>
      <c r="C35" s="50" t="s">
        <v>183</v>
      </c>
      <c r="D35" s="81" t="s">
        <v>229</v>
      </c>
      <c r="E35" s="67"/>
      <c r="F35" s="2"/>
      <c r="G35" s="2"/>
      <c r="H35" s="2"/>
      <c r="I35" s="2"/>
      <c r="J35" s="62">
        <v>0.006</v>
      </c>
      <c r="K35" s="117">
        <v>0.006</v>
      </c>
      <c r="L35" s="107">
        <f t="shared" si="6"/>
        <v>0</v>
      </c>
      <c r="M35" s="104">
        <f t="shared" si="7"/>
        <v>0</v>
      </c>
      <c r="N35" s="104">
        <f t="shared" si="8"/>
        <v>0</v>
      </c>
      <c r="O35" s="104">
        <f t="shared" si="9"/>
        <v>0</v>
      </c>
      <c r="P35" s="139"/>
      <c r="Q35" s="139"/>
      <c r="R35" s="139"/>
      <c r="S35" s="139"/>
    </row>
    <row r="36" spans="1:19" ht="14.25" customHeight="1">
      <c r="A36" s="122"/>
      <c r="B36" s="50" t="s">
        <v>249</v>
      </c>
      <c r="C36" s="50" t="s">
        <v>182</v>
      </c>
      <c r="D36" s="81" t="s">
        <v>230</v>
      </c>
      <c r="E36" s="67"/>
      <c r="F36" s="2"/>
      <c r="G36" s="2"/>
      <c r="H36" s="2"/>
      <c r="I36" s="2"/>
      <c r="J36" s="62">
        <v>0.006</v>
      </c>
      <c r="K36" s="117">
        <v>0.006</v>
      </c>
      <c r="L36" s="107">
        <f t="shared" si="6"/>
        <v>0</v>
      </c>
      <c r="M36" s="104">
        <f t="shared" si="7"/>
        <v>0</v>
      </c>
      <c r="N36" s="104">
        <f t="shared" si="8"/>
        <v>0</v>
      </c>
      <c r="O36" s="104">
        <f t="shared" si="9"/>
        <v>0</v>
      </c>
      <c r="P36" s="139"/>
      <c r="Q36" s="139"/>
      <c r="R36" s="139"/>
      <c r="S36" s="139"/>
    </row>
    <row r="37" spans="1:19" ht="14.25" customHeight="1">
      <c r="A37" s="122"/>
      <c r="B37" s="50" t="s">
        <v>250</v>
      </c>
      <c r="C37" s="50" t="s">
        <v>184</v>
      </c>
      <c r="D37" s="81" t="s">
        <v>231</v>
      </c>
      <c r="E37" s="67"/>
      <c r="F37" s="2"/>
      <c r="G37" s="2"/>
      <c r="H37" s="2"/>
      <c r="I37" s="2"/>
      <c r="J37" s="62">
        <v>0.006</v>
      </c>
      <c r="K37" s="117">
        <v>0.006</v>
      </c>
      <c r="L37" s="107">
        <f>J37*F37</f>
        <v>0</v>
      </c>
      <c r="M37" s="104">
        <f aca="true" t="shared" si="10" ref="M37:N40">J37*G37</f>
        <v>0</v>
      </c>
      <c r="N37" s="104">
        <f t="shared" si="10"/>
        <v>0</v>
      </c>
      <c r="O37" s="104">
        <f>K37*I37</f>
        <v>0</v>
      </c>
      <c r="P37" s="139"/>
      <c r="Q37" s="139"/>
      <c r="R37" s="139"/>
      <c r="S37" s="139"/>
    </row>
    <row r="38" spans="1:19" ht="12.75">
      <c r="A38" s="122"/>
      <c r="B38" s="50" t="s">
        <v>251</v>
      </c>
      <c r="C38" s="50" t="s">
        <v>4</v>
      </c>
      <c r="D38" s="81" t="s">
        <v>74</v>
      </c>
      <c r="E38" s="67"/>
      <c r="F38" s="2"/>
      <c r="G38" s="2"/>
      <c r="H38" s="2"/>
      <c r="I38" s="2"/>
      <c r="J38" s="62">
        <v>0.005</v>
      </c>
      <c r="K38" s="117">
        <v>0.005</v>
      </c>
      <c r="L38" s="107">
        <f>J38*F38</f>
        <v>0</v>
      </c>
      <c r="M38" s="104">
        <f t="shared" si="10"/>
        <v>0</v>
      </c>
      <c r="N38" s="104">
        <f t="shared" si="10"/>
        <v>0</v>
      </c>
      <c r="O38" s="104">
        <f>K38*I38</f>
        <v>0</v>
      </c>
      <c r="P38" s="139"/>
      <c r="Q38" s="139"/>
      <c r="R38" s="139"/>
      <c r="S38" s="139"/>
    </row>
    <row r="39" spans="1:19" ht="12.75">
      <c r="A39" s="122"/>
      <c r="B39" s="50" t="s">
        <v>252</v>
      </c>
      <c r="C39" s="50" t="s">
        <v>178</v>
      </c>
      <c r="D39" s="81" t="s">
        <v>232</v>
      </c>
      <c r="E39" s="67"/>
      <c r="F39" s="2"/>
      <c r="G39" s="2"/>
      <c r="H39" s="2"/>
      <c r="I39" s="2"/>
      <c r="J39" s="62">
        <v>0.005</v>
      </c>
      <c r="K39" s="117">
        <v>0.005</v>
      </c>
      <c r="L39" s="107">
        <f>J39*F39</f>
        <v>0</v>
      </c>
      <c r="M39" s="104">
        <f t="shared" si="10"/>
        <v>0</v>
      </c>
      <c r="N39" s="104">
        <f t="shared" si="10"/>
        <v>0</v>
      </c>
      <c r="O39" s="104">
        <f>K39*I39</f>
        <v>0</v>
      </c>
      <c r="P39" s="139"/>
      <c r="Q39" s="139"/>
      <c r="R39" s="139"/>
      <c r="S39" s="139"/>
    </row>
    <row r="40" spans="1:19" ht="12.75">
      <c r="A40" s="122"/>
      <c r="B40" s="50" t="s">
        <v>253</v>
      </c>
      <c r="C40" s="50" t="s">
        <v>179</v>
      </c>
      <c r="D40" s="81" t="s">
        <v>233</v>
      </c>
      <c r="E40" s="67"/>
      <c r="F40" s="2"/>
      <c r="G40" s="2"/>
      <c r="H40" s="2"/>
      <c r="I40" s="2"/>
      <c r="J40" s="62">
        <v>0.005</v>
      </c>
      <c r="K40" s="117">
        <v>0.005</v>
      </c>
      <c r="L40" s="107">
        <f>J40*F40</f>
        <v>0</v>
      </c>
      <c r="M40" s="104">
        <f t="shared" si="10"/>
        <v>0</v>
      </c>
      <c r="N40" s="104">
        <f t="shared" si="10"/>
        <v>0</v>
      </c>
      <c r="O40" s="104">
        <f>K40*I40</f>
        <v>0</v>
      </c>
      <c r="P40" s="139"/>
      <c r="Q40" s="139"/>
      <c r="R40" s="139"/>
      <c r="S40" s="139"/>
    </row>
    <row r="41" spans="1:19" ht="14.25" customHeight="1">
      <c r="A41" s="122"/>
      <c r="B41" s="50" t="s">
        <v>254</v>
      </c>
      <c r="C41" s="50" t="s">
        <v>180</v>
      </c>
      <c r="D41" s="81" t="s">
        <v>234</v>
      </c>
      <c r="E41" s="67"/>
      <c r="F41" s="2"/>
      <c r="G41" s="2"/>
      <c r="H41" s="2"/>
      <c r="I41" s="2"/>
      <c r="J41" s="62">
        <v>0.005</v>
      </c>
      <c r="K41" s="117">
        <v>0.005</v>
      </c>
      <c r="L41" s="107">
        <f t="shared" si="6"/>
        <v>0</v>
      </c>
      <c r="M41" s="104">
        <f t="shared" si="7"/>
        <v>0</v>
      </c>
      <c r="N41" s="104">
        <f t="shared" si="8"/>
        <v>0</v>
      </c>
      <c r="O41" s="104">
        <f t="shared" si="9"/>
        <v>0</v>
      </c>
      <c r="P41" s="139"/>
      <c r="Q41" s="139"/>
      <c r="R41" s="139"/>
      <c r="S41" s="139"/>
    </row>
    <row r="42" spans="1:19" ht="12.75">
      <c r="A42" s="122"/>
      <c r="B42" s="50" t="s">
        <v>255</v>
      </c>
      <c r="C42" s="50" t="s">
        <v>53</v>
      </c>
      <c r="D42" s="81" t="s">
        <v>75</v>
      </c>
      <c r="E42" s="67"/>
      <c r="F42" s="2"/>
      <c r="G42" s="2"/>
      <c r="H42" s="2"/>
      <c r="I42" s="2"/>
      <c r="J42" s="62">
        <v>0.005</v>
      </c>
      <c r="K42" s="117">
        <v>0.005</v>
      </c>
      <c r="L42" s="107">
        <f t="shared" si="6"/>
        <v>0</v>
      </c>
      <c r="M42" s="104">
        <f t="shared" si="7"/>
        <v>0</v>
      </c>
      <c r="N42" s="104">
        <f t="shared" si="8"/>
        <v>0</v>
      </c>
      <c r="O42" s="104">
        <f t="shared" si="9"/>
        <v>0</v>
      </c>
      <c r="P42" s="139"/>
      <c r="Q42" s="139"/>
      <c r="R42" s="139"/>
      <c r="S42" s="139"/>
    </row>
    <row r="43" spans="1:19" ht="12.75">
      <c r="A43" s="122"/>
      <c r="B43" s="50" t="s">
        <v>256</v>
      </c>
      <c r="C43" s="50" t="s">
        <v>262</v>
      </c>
      <c r="D43" s="81" t="s">
        <v>269</v>
      </c>
      <c r="E43" s="67"/>
      <c r="F43" s="2"/>
      <c r="G43" s="2"/>
      <c r="H43" s="2"/>
      <c r="I43" s="2"/>
      <c r="J43" s="62">
        <v>0.005</v>
      </c>
      <c r="K43" s="117">
        <v>0.005</v>
      </c>
      <c r="L43" s="107">
        <f>J43*F43</f>
        <v>0</v>
      </c>
      <c r="M43" s="104">
        <f>J43*G43</f>
        <v>0</v>
      </c>
      <c r="N43" s="104">
        <f>K43*H43</f>
        <v>0</v>
      </c>
      <c r="O43" s="104">
        <f>K43*I43</f>
        <v>0</v>
      </c>
      <c r="P43" s="139"/>
      <c r="Q43" s="139"/>
      <c r="R43" s="139"/>
      <c r="S43" s="139"/>
    </row>
    <row r="44" spans="1:19" ht="12.75">
      <c r="A44" s="122"/>
      <c r="B44" s="50" t="s">
        <v>257</v>
      </c>
      <c r="C44" s="50" t="s">
        <v>263</v>
      </c>
      <c r="D44" s="81" t="s">
        <v>268</v>
      </c>
      <c r="E44" s="67"/>
      <c r="F44" s="2"/>
      <c r="G44" s="2"/>
      <c r="H44" s="2"/>
      <c r="I44" s="2"/>
      <c r="J44" s="62">
        <v>0.005</v>
      </c>
      <c r="K44" s="117">
        <v>0.005</v>
      </c>
      <c r="L44" s="107">
        <f>J44*F44</f>
        <v>0</v>
      </c>
      <c r="M44" s="104">
        <f>J44*G44</f>
        <v>0</v>
      </c>
      <c r="N44" s="104">
        <f>K44*H44</f>
        <v>0</v>
      </c>
      <c r="O44" s="104">
        <f>K44*I44</f>
        <v>0</v>
      </c>
      <c r="P44" s="139"/>
      <c r="Q44" s="139"/>
      <c r="R44" s="139"/>
      <c r="S44" s="139"/>
    </row>
    <row r="45" spans="1:19" ht="12.75">
      <c r="A45" s="122"/>
      <c r="B45" s="50" t="s">
        <v>258</v>
      </c>
      <c r="C45" s="50" t="s">
        <v>264</v>
      </c>
      <c r="D45" s="81" t="s">
        <v>270</v>
      </c>
      <c r="E45" s="67"/>
      <c r="F45" s="2"/>
      <c r="G45" s="2"/>
      <c r="H45" s="2"/>
      <c r="I45" s="2"/>
      <c r="J45" s="62">
        <v>0.01</v>
      </c>
      <c r="K45" s="117">
        <v>0.01</v>
      </c>
      <c r="L45" s="107">
        <f t="shared" si="6"/>
        <v>0</v>
      </c>
      <c r="M45" s="104">
        <f t="shared" si="7"/>
        <v>0</v>
      </c>
      <c r="N45" s="104">
        <f t="shared" si="8"/>
        <v>0</v>
      </c>
      <c r="O45" s="104">
        <f t="shared" si="9"/>
        <v>0</v>
      </c>
      <c r="P45" s="139"/>
      <c r="Q45" s="139"/>
      <c r="R45" s="139"/>
      <c r="S45" s="139"/>
    </row>
    <row r="46" spans="1:19" ht="12.75">
      <c r="A46" s="122"/>
      <c r="B46" s="50" t="s">
        <v>259</v>
      </c>
      <c r="C46" s="50" t="s">
        <v>265</v>
      </c>
      <c r="D46" s="81" t="s">
        <v>271</v>
      </c>
      <c r="E46" s="67"/>
      <c r="F46" s="2"/>
      <c r="G46" s="2"/>
      <c r="H46" s="2"/>
      <c r="I46" s="2"/>
      <c r="J46" s="62">
        <v>0.005</v>
      </c>
      <c r="K46" s="117">
        <v>0.005</v>
      </c>
      <c r="L46" s="107">
        <f t="shared" si="6"/>
        <v>0</v>
      </c>
      <c r="M46" s="104">
        <f t="shared" si="7"/>
        <v>0</v>
      </c>
      <c r="N46" s="104">
        <f t="shared" si="8"/>
        <v>0</v>
      </c>
      <c r="O46" s="104">
        <f t="shared" si="9"/>
        <v>0</v>
      </c>
      <c r="P46" s="139"/>
      <c r="Q46" s="139"/>
      <c r="R46" s="139"/>
      <c r="S46" s="139"/>
    </row>
    <row r="47" spans="1:19" ht="12.75">
      <c r="A47" s="122"/>
      <c r="B47" s="50" t="s">
        <v>260</v>
      </c>
      <c r="C47" s="50" t="s">
        <v>266</v>
      </c>
      <c r="D47" s="81" t="s">
        <v>272</v>
      </c>
      <c r="E47" s="67"/>
      <c r="F47" s="2"/>
      <c r="G47" s="2"/>
      <c r="H47" s="2"/>
      <c r="I47" s="2"/>
      <c r="J47" s="62">
        <v>0.003</v>
      </c>
      <c r="K47" s="117">
        <v>0.003</v>
      </c>
      <c r="L47" s="107">
        <f t="shared" si="6"/>
        <v>0</v>
      </c>
      <c r="M47" s="104">
        <f t="shared" si="7"/>
        <v>0</v>
      </c>
      <c r="N47" s="104">
        <f t="shared" si="8"/>
        <v>0</v>
      </c>
      <c r="O47" s="104">
        <f t="shared" si="9"/>
        <v>0</v>
      </c>
      <c r="P47" s="139"/>
      <c r="Q47" s="139"/>
      <c r="R47" s="139"/>
      <c r="S47" s="139"/>
    </row>
    <row r="48" spans="1:19" ht="12.75">
      <c r="A48" s="122"/>
      <c r="B48" s="50" t="s">
        <v>261</v>
      </c>
      <c r="C48" s="50" t="s">
        <v>267</v>
      </c>
      <c r="D48" s="81" t="s">
        <v>273</v>
      </c>
      <c r="E48" s="67"/>
      <c r="F48" s="2"/>
      <c r="G48" s="2"/>
      <c r="H48" s="2"/>
      <c r="I48" s="2"/>
      <c r="J48" s="63">
        <v>0.002</v>
      </c>
      <c r="K48" s="118">
        <v>0.002</v>
      </c>
      <c r="L48" s="107">
        <f t="shared" si="6"/>
        <v>0</v>
      </c>
      <c r="M48" s="104">
        <f t="shared" si="7"/>
        <v>0</v>
      </c>
      <c r="N48" s="104">
        <f t="shared" si="8"/>
        <v>0</v>
      </c>
      <c r="O48" s="104">
        <f t="shared" si="9"/>
        <v>0</v>
      </c>
      <c r="P48" s="139"/>
      <c r="Q48" s="139"/>
      <c r="R48" s="139"/>
      <c r="S48" s="139"/>
    </row>
    <row r="49" spans="1:19" ht="12.75">
      <c r="A49" s="147" t="s">
        <v>57</v>
      </c>
      <c r="B49" s="50" t="s">
        <v>54</v>
      </c>
      <c r="C49" s="55">
        <v>0.99</v>
      </c>
      <c r="D49" s="56" t="s">
        <v>60</v>
      </c>
      <c r="E49" s="68"/>
      <c r="F49" s="2"/>
      <c r="G49" s="2"/>
      <c r="H49" s="2"/>
      <c r="I49" s="2"/>
      <c r="J49" s="57">
        <v>0.26</v>
      </c>
      <c r="K49" s="119">
        <v>0.22</v>
      </c>
      <c r="L49" s="107">
        <f t="shared" si="6"/>
        <v>0</v>
      </c>
      <c r="M49" s="104">
        <f t="shared" si="7"/>
        <v>0</v>
      </c>
      <c r="N49" s="104">
        <f t="shared" si="8"/>
        <v>0</v>
      </c>
      <c r="O49" s="104">
        <f t="shared" si="9"/>
        <v>0</v>
      </c>
      <c r="P49" s="105">
        <f>SUM(L49:L51)</f>
        <v>0.4</v>
      </c>
      <c r="Q49" s="105">
        <f>SUM(M49:M51)</f>
        <v>0.4</v>
      </c>
      <c r="R49" s="105">
        <f>SUM(N49:N51)</f>
        <v>0.4</v>
      </c>
      <c r="S49" s="105">
        <f>SUM(O49:O51)</f>
        <v>0.4</v>
      </c>
    </row>
    <row r="50" spans="1:19" ht="12.75">
      <c r="A50" s="148"/>
      <c r="B50" s="50" t="s">
        <v>55</v>
      </c>
      <c r="C50" s="55">
        <v>0.995</v>
      </c>
      <c r="D50" s="56" t="s">
        <v>61</v>
      </c>
      <c r="E50" s="68" t="s">
        <v>30</v>
      </c>
      <c r="F50" s="52">
        <v>1</v>
      </c>
      <c r="G50" s="52">
        <v>1</v>
      </c>
      <c r="H50" s="52">
        <v>1</v>
      </c>
      <c r="I50" s="52">
        <v>1</v>
      </c>
      <c r="J50" s="57">
        <v>0.4</v>
      </c>
      <c r="K50" s="119">
        <v>0.4</v>
      </c>
      <c r="L50" s="107">
        <f t="shared" si="6"/>
        <v>0.4</v>
      </c>
      <c r="M50" s="104">
        <f t="shared" si="7"/>
        <v>0.4</v>
      </c>
      <c r="N50" s="104">
        <f t="shared" si="8"/>
        <v>0.4</v>
      </c>
      <c r="O50" s="104">
        <f t="shared" si="9"/>
        <v>0.4</v>
      </c>
      <c r="P50" s="105"/>
      <c r="Q50" s="105"/>
      <c r="R50" s="105"/>
      <c r="S50" s="105"/>
    </row>
    <row r="51" spans="1:19" ht="12.75">
      <c r="A51" s="149"/>
      <c r="B51" s="58" t="s">
        <v>56</v>
      </c>
      <c r="C51" s="59">
        <v>0.999</v>
      </c>
      <c r="D51" s="60" t="s">
        <v>62</v>
      </c>
      <c r="E51" s="69"/>
      <c r="F51" s="3"/>
      <c r="G51" s="3"/>
      <c r="H51" s="3"/>
      <c r="I51" s="3"/>
      <c r="J51" s="61">
        <v>0.34</v>
      </c>
      <c r="K51" s="120">
        <v>0.38</v>
      </c>
      <c r="L51" s="107">
        <f t="shared" si="6"/>
        <v>0</v>
      </c>
      <c r="M51" s="104">
        <f t="shared" si="7"/>
        <v>0</v>
      </c>
      <c r="N51" s="104">
        <f t="shared" si="8"/>
        <v>0</v>
      </c>
      <c r="O51" s="104">
        <f t="shared" si="9"/>
        <v>0</v>
      </c>
      <c r="P51" s="105"/>
      <c r="Q51" s="105"/>
      <c r="R51" s="105"/>
      <c r="S51" s="105"/>
    </row>
    <row r="52" spans="1:19" s="1" customFormat="1" ht="12.75">
      <c r="A52" s="20"/>
      <c r="B52" s="20"/>
      <c r="C52" s="20"/>
      <c r="D52" s="83" t="s">
        <v>240</v>
      </c>
      <c r="E52" s="84"/>
      <c r="F52" s="109"/>
      <c r="G52" s="110"/>
      <c r="H52" s="110"/>
      <c r="I52" s="110"/>
      <c r="P52" s="21"/>
      <c r="Q52" s="21"/>
      <c r="R52" s="21"/>
      <c r="S52" s="21"/>
    </row>
    <row r="53" spans="1:20" s="20" customFormat="1" ht="12.75">
      <c r="A53" s="22"/>
      <c r="B53" s="22"/>
      <c r="C53" s="22"/>
      <c r="D53" s="22"/>
      <c r="E53" s="22"/>
      <c r="F53" s="22"/>
      <c r="G53" s="23"/>
      <c r="H53" s="23"/>
      <c r="I53" s="23"/>
      <c r="J53" s="23"/>
      <c r="Q53" s="22"/>
      <c r="R53" s="22"/>
      <c r="S53" s="22"/>
      <c r="T53" s="22"/>
    </row>
    <row r="54" spans="1:20" s="77" customFormat="1" ht="15" customHeight="1">
      <c r="A54" s="34" t="s">
        <v>14</v>
      </c>
      <c r="B54" s="35"/>
      <c r="C54" s="72"/>
      <c r="D54" s="78"/>
      <c r="E54" s="78"/>
      <c r="F54" s="78"/>
      <c r="G54" s="78"/>
      <c r="H54" s="78"/>
      <c r="I54" s="78"/>
      <c r="J54" s="79"/>
      <c r="K54" s="80"/>
      <c r="L54" s="76"/>
      <c r="M54" s="76"/>
      <c r="N54" s="76"/>
      <c r="O54" s="76"/>
      <c r="P54" s="76"/>
      <c r="Q54" s="76"/>
      <c r="R54" s="76"/>
      <c r="S54" s="76"/>
      <c r="T54" s="76"/>
    </row>
    <row r="55" spans="1:19" s="24" customFormat="1" ht="12.75" customHeight="1">
      <c r="A55" s="37" t="s">
        <v>16</v>
      </c>
      <c r="B55" s="124" t="s">
        <v>235</v>
      </c>
      <c r="C55" s="124" t="s">
        <v>236</v>
      </c>
      <c r="D55" s="36" t="s">
        <v>237</v>
      </c>
      <c r="E55" s="137" t="s">
        <v>23</v>
      </c>
      <c r="F55" s="121" t="s">
        <v>241</v>
      </c>
      <c r="G55" s="121"/>
      <c r="H55" s="121"/>
      <c r="I55" s="121"/>
      <c r="J55" s="128" t="s">
        <v>8</v>
      </c>
      <c r="K55" s="129"/>
      <c r="L55" s="130" t="s">
        <v>283</v>
      </c>
      <c r="M55" s="130"/>
      <c r="N55" s="130"/>
      <c r="O55" s="131"/>
      <c r="P55" s="126" t="s">
        <v>284</v>
      </c>
      <c r="Q55" s="126"/>
      <c r="R55" s="126"/>
      <c r="S55" s="126"/>
    </row>
    <row r="56" spans="1:20" s="4" customFormat="1" ht="25.5" customHeight="1">
      <c r="A56" s="38"/>
      <c r="B56" s="125"/>
      <c r="C56" s="125"/>
      <c r="D56" s="39"/>
      <c r="E56" s="138"/>
      <c r="F56" s="141" t="s">
        <v>170</v>
      </c>
      <c r="G56" s="142"/>
      <c r="H56" s="141" t="s">
        <v>171</v>
      </c>
      <c r="I56" s="143"/>
      <c r="J56" s="73" t="s">
        <v>170</v>
      </c>
      <c r="K56" s="74" t="s">
        <v>171</v>
      </c>
      <c r="L56" s="132" t="s">
        <v>172</v>
      </c>
      <c r="M56" s="133"/>
      <c r="N56" s="127" t="s">
        <v>173</v>
      </c>
      <c r="O56" s="127"/>
      <c r="P56" s="140" t="s">
        <v>172</v>
      </c>
      <c r="Q56" s="133"/>
      <c r="R56" s="127" t="s">
        <v>173</v>
      </c>
      <c r="S56" s="127"/>
      <c r="T56" s="5"/>
    </row>
    <row r="57" spans="1:20" s="4" customFormat="1" ht="25.5">
      <c r="A57" s="94"/>
      <c r="B57" s="95"/>
      <c r="C57" s="95"/>
      <c r="D57" s="96"/>
      <c r="E57" s="138"/>
      <c r="F57" s="97" t="s">
        <v>274</v>
      </c>
      <c r="G57" s="97" t="s">
        <v>275</v>
      </c>
      <c r="H57" s="97" t="s">
        <v>274</v>
      </c>
      <c r="I57" s="97" t="s">
        <v>275</v>
      </c>
      <c r="J57" s="98">
        <f>J15</f>
        <v>0.65</v>
      </c>
      <c r="K57" s="88">
        <f>K15</f>
        <v>0.35</v>
      </c>
      <c r="L57" s="108" t="s">
        <v>274</v>
      </c>
      <c r="M57" s="6" t="s">
        <v>275</v>
      </c>
      <c r="N57" s="6" t="s">
        <v>274</v>
      </c>
      <c r="O57" s="6" t="s">
        <v>275</v>
      </c>
      <c r="P57" s="7" t="s">
        <v>274</v>
      </c>
      <c r="Q57" s="6" t="s">
        <v>275</v>
      </c>
      <c r="R57" s="6" t="s">
        <v>274</v>
      </c>
      <c r="S57" s="6" t="s">
        <v>275</v>
      </c>
      <c r="T57" s="5"/>
    </row>
    <row r="58" spans="1:19" s="24" customFormat="1" ht="12.75">
      <c r="A58" s="164" t="s">
        <v>58</v>
      </c>
      <c r="B58" s="99" t="s">
        <v>148</v>
      </c>
      <c r="C58" s="99" t="s">
        <v>149</v>
      </c>
      <c r="D58" s="100" t="s">
        <v>150</v>
      </c>
      <c r="E58" s="101"/>
      <c r="F58" s="111">
        <v>0</v>
      </c>
      <c r="G58" s="111">
        <v>0</v>
      </c>
      <c r="H58" s="111">
        <v>0</v>
      </c>
      <c r="I58" s="111">
        <v>0</v>
      </c>
      <c r="J58" s="102">
        <v>0.1</v>
      </c>
      <c r="K58" s="103">
        <v>0.1</v>
      </c>
      <c r="L58" s="104">
        <f aca="true" t="shared" si="11" ref="L58:L89">J58*F58</f>
        <v>0</v>
      </c>
      <c r="M58" s="104">
        <f aca="true" t="shared" si="12" ref="M58:M89">J58*G58</f>
        <v>0</v>
      </c>
      <c r="N58" s="104">
        <f aca="true" t="shared" si="13" ref="N58:N89">K58*H58</f>
        <v>0</v>
      </c>
      <c r="O58" s="104">
        <f aca="true" t="shared" si="14" ref="O58:O89">K58*I58</f>
        <v>0</v>
      </c>
      <c r="P58" s="123">
        <f>SUM(L58:L67)</f>
        <v>0</v>
      </c>
      <c r="Q58" s="123">
        <f>SUM(M58:M67)</f>
        <v>0</v>
      </c>
      <c r="R58" s="123">
        <f>SUM(N58:N67)</f>
        <v>0</v>
      </c>
      <c r="S58" s="123">
        <f>SUM(O58:O67)</f>
        <v>0</v>
      </c>
    </row>
    <row r="59" spans="1:19" s="24" customFormat="1" ht="12.75">
      <c r="A59" s="122"/>
      <c r="B59" s="16" t="s">
        <v>134</v>
      </c>
      <c r="C59" s="16" t="s">
        <v>187</v>
      </c>
      <c r="D59" s="65" t="s">
        <v>193</v>
      </c>
      <c r="E59" s="48"/>
      <c r="F59" s="112"/>
      <c r="G59" s="112"/>
      <c r="H59" s="112"/>
      <c r="I59" s="112"/>
      <c r="J59" s="15">
        <v>0.1</v>
      </c>
      <c r="K59" s="70">
        <v>0.1</v>
      </c>
      <c r="L59" s="104">
        <f>J59*F59</f>
        <v>0</v>
      </c>
      <c r="M59" s="104">
        <f t="shared" si="12"/>
        <v>0</v>
      </c>
      <c r="N59" s="104">
        <f t="shared" si="13"/>
        <v>0</v>
      </c>
      <c r="O59" s="104">
        <f t="shared" si="14"/>
        <v>0</v>
      </c>
      <c r="P59" s="123"/>
      <c r="Q59" s="123"/>
      <c r="R59" s="123"/>
      <c r="S59" s="123"/>
    </row>
    <row r="60" spans="1:19" s="24" customFormat="1" ht="12.75">
      <c r="A60" s="122"/>
      <c r="B60" s="16" t="s">
        <v>135</v>
      </c>
      <c r="C60" s="16" t="s">
        <v>188</v>
      </c>
      <c r="D60" s="65" t="s">
        <v>194</v>
      </c>
      <c r="E60" s="48" t="s">
        <v>30</v>
      </c>
      <c r="F60" s="112"/>
      <c r="G60" s="112"/>
      <c r="H60" s="112"/>
      <c r="I60" s="112"/>
      <c r="J60" s="15">
        <v>0.15</v>
      </c>
      <c r="K60" s="70">
        <v>0.15</v>
      </c>
      <c r="L60" s="104">
        <f>J60*F60</f>
        <v>0</v>
      </c>
      <c r="M60" s="104">
        <f>J60*G60</f>
        <v>0</v>
      </c>
      <c r="N60" s="104">
        <f>K60*H60</f>
        <v>0</v>
      </c>
      <c r="O60" s="104">
        <f>K60*I60</f>
        <v>0</v>
      </c>
      <c r="P60" s="123"/>
      <c r="Q60" s="123"/>
      <c r="R60" s="123"/>
      <c r="S60" s="123"/>
    </row>
    <row r="61" spans="1:19" s="24" customFormat="1" ht="12.75">
      <c r="A61" s="122"/>
      <c r="B61" s="16" t="s">
        <v>136</v>
      </c>
      <c r="C61" s="16" t="s">
        <v>189</v>
      </c>
      <c r="D61" s="65" t="s">
        <v>198</v>
      </c>
      <c r="E61" s="48"/>
      <c r="F61" s="112"/>
      <c r="G61" s="112"/>
      <c r="H61" s="112"/>
      <c r="I61" s="112"/>
      <c r="J61" s="15">
        <v>0.05</v>
      </c>
      <c r="K61" s="70">
        <v>0.05</v>
      </c>
      <c r="L61" s="104">
        <f>J61*F61</f>
        <v>0</v>
      </c>
      <c r="M61" s="104">
        <f>J61*G61</f>
        <v>0</v>
      </c>
      <c r="N61" s="104">
        <f>K61*H61</f>
        <v>0</v>
      </c>
      <c r="O61" s="104">
        <f>K61*I61</f>
        <v>0</v>
      </c>
      <c r="P61" s="123"/>
      <c r="Q61" s="123"/>
      <c r="R61" s="123"/>
      <c r="S61" s="123"/>
    </row>
    <row r="62" spans="1:19" s="24" customFormat="1" ht="12.75">
      <c r="A62" s="122"/>
      <c r="B62" s="16" t="s">
        <v>202</v>
      </c>
      <c r="C62" s="16" t="s">
        <v>190</v>
      </c>
      <c r="D62" s="65" t="s">
        <v>195</v>
      </c>
      <c r="E62" s="48"/>
      <c r="F62" s="112"/>
      <c r="G62" s="112"/>
      <c r="H62" s="112"/>
      <c r="I62" s="112"/>
      <c r="J62" s="15">
        <v>0.05</v>
      </c>
      <c r="K62" s="70">
        <v>0.05</v>
      </c>
      <c r="L62" s="104">
        <f t="shared" si="11"/>
        <v>0</v>
      </c>
      <c r="M62" s="104">
        <f t="shared" si="12"/>
        <v>0</v>
      </c>
      <c r="N62" s="104">
        <f t="shared" si="13"/>
        <v>0</v>
      </c>
      <c r="O62" s="104">
        <f t="shared" si="14"/>
        <v>0</v>
      </c>
      <c r="P62" s="123"/>
      <c r="Q62" s="123"/>
      <c r="R62" s="123"/>
      <c r="S62" s="123"/>
    </row>
    <row r="63" spans="1:19" s="24" customFormat="1" ht="12.75">
      <c r="A63" s="122"/>
      <c r="B63" s="16" t="s">
        <v>203</v>
      </c>
      <c r="C63" s="16" t="s">
        <v>191</v>
      </c>
      <c r="D63" s="65" t="s">
        <v>197</v>
      </c>
      <c r="E63" s="48"/>
      <c r="F63" s="112"/>
      <c r="G63" s="112"/>
      <c r="H63" s="112"/>
      <c r="I63" s="112"/>
      <c r="J63" s="15">
        <v>0.15</v>
      </c>
      <c r="K63" s="70">
        <v>0.15</v>
      </c>
      <c r="L63" s="104">
        <f>J63*F63</f>
        <v>0</v>
      </c>
      <c r="M63" s="104">
        <f aca="true" t="shared" si="15" ref="M63:N66">J63*G63</f>
        <v>0</v>
      </c>
      <c r="N63" s="104">
        <f t="shared" si="15"/>
        <v>0</v>
      </c>
      <c r="O63" s="104">
        <f>K63*I63</f>
        <v>0</v>
      </c>
      <c r="P63" s="123"/>
      <c r="Q63" s="123"/>
      <c r="R63" s="123"/>
      <c r="S63" s="123"/>
    </row>
    <row r="64" spans="1:19" s="24" customFormat="1" ht="12.75">
      <c r="A64" s="122"/>
      <c r="B64" s="16" t="s">
        <v>204</v>
      </c>
      <c r="C64" s="16" t="s">
        <v>192</v>
      </c>
      <c r="D64" s="65" t="s">
        <v>196</v>
      </c>
      <c r="E64" s="48"/>
      <c r="F64" s="112"/>
      <c r="G64" s="112"/>
      <c r="H64" s="112"/>
      <c r="I64" s="112"/>
      <c r="J64" s="15">
        <v>0.1</v>
      </c>
      <c r="K64" s="70">
        <v>0.1</v>
      </c>
      <c r="L64" s="104">
        <f>J64*F64</f>
        <v>0</v>
      </c>
      <c r="M64" s="104">
        <f t="shared" si="15"/>
        <v>0</v>
      </c>
      <c r="N64" s="104">
        <f t="shared" si="15"/>
        <v>0</v>
      </c>
      <c r="O64" s="104">
        <f>K64*I64</f>
        <v>0</v>
      </c>
      <c r="P64" s="123"/>
      <c r="Q64" s="123"/>
      <c r="R64" s="123"/>
      <c r="S64" s="123"/>
    </row>
    <row r="65" spans="1:19" s="24" customFormat="1" ht="12.75">
      <c r="A65" s="122"/>
      <c r="B65" s="16" t="s">
        <v>205</v>
      </c>
      <c r="C65" s="16" t="s">
        <v>242</v>
      </c>
      <c r="D65" s="65" t="s">
        <v>199</v>
      </c>
      <c r="E65" s="48"/>
      <c r="F65" s="112"/>
      <c r="G65" s="112"/>
      <c r="H65" s="112"/>
      <c r="I65" s="112"/>
      <c r="J65" s="15">
        <v>0.1</v>
      </c>
      <c r="K65" s="70">
        <v>0.1</v>
      </c>
      <c r="L65" s="104">
        <f>J65*F65</f>
        <v>0</v>
      </c>
      <c r="M65" s="104">
        <f t="shared" si="15"/>
        <v>0</v>
      </c>
      <c r="N65" s="104">
        <f t="shared" si="15"/>
        <v>0</v>
      </c>
      <c r="O65" s="104">
        <f>K65*I65</f>
        <v>0</v>
      </c>
      <c r="P65" s="123"/>
      <c r="Q65" s="123"/>
      <c r="R65" s="123"/>
      <c r="S65" s="123"/>
    </row>
    <row r="66" spans="1:19" s="24" customFormat="1" ht="12.75">
      <c r="A66" s="122"/>
      <c r="B66" s="16" t="s">
        <v>206</v>
      </c>
      <c r="C66" s="16" t="s">
        <v>243</v>
      </c>
      <c r="D66" s="65" t="s">
        <v>200</v>
      </c>
      <c r="E66" s="48"/>
      <c r="F66" s="112"/>
      <c r="G66" s="112"/>
      <c r="H66" s="112"/>
      <c r="I66" s="112"/>
      <c r="J66" s="15">
        <v>0.1</v>
      </c>
      <c r="K66" s="70">
        <v>0.1</v>
      </c>
      <c r="L66" s="104">
        <f>J66*F66</f>
        <v>0</v>
      </c>
      <c r="M66" s="104">
        <f t="shared" si="15"/>
        <v>0</v>
      </c>
      <c r="N66" s="104">
        <f t="shared" si="15"/>
        <v>0</v>
      </c>
      <c r="O66" s="104">
        <f>K66*I66</f>
        <v>0</v>
      </c>
      <c r="P66" s="123"/>
      <c r="Q66" s="123"/>
      <c r="R66" s="123"/>
      <c r="S66" s="123"/>
    </row>
    <row r="67" spans="1:19" s="24" customFormat="1" ht="13.5" customHeight="1">
      <c r="A67" s="122"/>
      <c r="B67" s="16" t="s">
        <v>207</v>
      </c>
      <c r="C67" s="16" t="s">
        <v>244</v>
      </c>
      <c r="D67" s="65" t="s">
        <v>201</v>
      </c>
      <c r="E67" s="48"/>
      <c r="F67" s="112"/>
      <c r="G67" s="112"/>
      <c r="H67" s="112"/>
      <c r="I67" s="112"/>
      <c r="J67" s="15">
        <v>0.1</v>
      </c>
      <c r="K67" s="70">
        <v>0.1</v>
      </c>
      <c r="L67" s="104">
        <f t="shared" si="11"/>
        <v>0</v>
      </c>
      <c r="M67" s="104">
        <f t="shared" si="12"/>
        <v>0</v>
      </c>
      <c r="N67" s="104">
        <f t="shared" si="13"/>
        <v>0</v>
      </c>
      <c r="O67" s="104">
        <f t="shared" si="14"/>
        <v>0</v>
      </c>
      <c r="P67" s="123"/>
      <c r="Q67" s="123"/>
      <c r="R67" s="123"/>
      <c r="S67" s="123"/>
    </row>
    <row r="68" spans="1:19" s="24" customFormat="1" ht="25.5">
      <c r="A68" s="122" t="s">
        <v>59</v>
      </c>
      <c r="B68" s="16" t="s">
        <v>151</v>
      </c>
      <c r="C68" s="16" t="s">
        <v>149</v>
      </c>
      <c r="D68" s="65" t="s">
        <v>223</v>
      </c>
      <c r="E68" s="48"/>
      <c r="F68" s="113">
        <v>0</v>
      </c>
      <c r="G68" s="113">
        <v>0</v>
      </c>
      <c r="H68" s="113">
        <v>0</v>
      </c>
      <c r="I68" s="113">
        <v>0</v>
      </c>
      <c r="J68" s="15">
        <v>0.1</v>
      </c>
      <c r="K68" s="70">
        <v>0.1</v>
      </c>
      <c r="L68" s="104">
        <f t="shared" si="11"/>
        <v>0</v>
      </c>
      <c r="M68" s="104">
        <f t="shared" si="12"/>
        <v>0</v>
      </c>
      <c r="N68" s="104">
        <f t="shared" si="13"/>
        <v>0</v>
      </c>
      <c r="O68" s="104">
        <f t="shared" si="14"/>
        <v>0</v>
      </c>
      <c r="P68" s="123">
        <f>SUM(L68:L77)</f>
        <v>0</v>
      </c>
      <c r="Q68" s="123">
        <f>SUM(M68:M77)</f>
        <v>0</v>
      </c>
      <c r="R68" s="123">
        <f>SUM(N68:N77)</f>
        <v>0</v>
      </c>
      <c r="S68" s="123">
        <f>SUM(O68:O77)</f>
        <v>0</v>
      </c>
    </row>
    <row r="69" spans="1:19" s="24" customFormat="1" ht="13.5" customHeight="1">
      <c r="A69" s="122"/>
      <c r="B69" s="16" t="s">
        <v>137</v>
      </c>
      <c r="C69" s="16" t="s">
        <v>187</v>
      </c>
      <c r="D69" s="65" t="s">
        <v>210</v>
      </c>
      <c r="E69" s="48"/>
      <c r="F69" s="112"/>
      <c r="G69" s="112"/>
      <c r="H69" s="112"/>
      <c r="I69" s="112"/>
      <c r="J69" s="15">
        <v>0.1</v>
      </c>
      <c r="K69" s="70">
        <v>0.1</v>
      </c>
      <c r="L69" s="104">
        <f t="shared" si="11"/>
        <v>0</v>
      </c>
      <c r="M69" s="104">
        <f t="shared" si="12"/>
        <v>0</v>
      </c>
      <c r="N69" s="104">
        <f t="shared" si="13"/>
        <v>0</v>
      </c>
      <c r="O69" s="104">
        <f t="shared" si="14"/>
        <v>0</v>
      </c>
      <c r="P69" s="123"/>
      <c r="Q69" s="123"/>
      <c r="R69" s="123"/>
      <c r="S69" s="123"/>
    </row>
    <row r="70" spans="1:19" s="24" customFormat="1" ht="13.5" customHeight="1">
      <c r="A70" s="122"/>
      <c r="B70" s="16" t="s">
        <v>138</v>
      </c>
      <c r="C70" s="16" t="s">
        <v>188</v>
      </c>
      <c r="D70" s="65" t="s">
        <v>211</v>
      </c>
      <c r="E70" s="48" t="s">
        <v>30</v>
      </c>
      <c r="F70" s="112"/>
      <c r="G70" s="112"/>
      <c r="H70" s="112"/>
      <c r="I70" s="112"/>
      <c r="J70" s="15">
        <v>0.15</v>
      </c>
      <c r="K70" s="70">
        <v>0.15</v>
      </c>
      <c r="L70" s="104">
        <f t="shared" si="11"/>
        <v>0</v>
      </c>
      <c r="M70" s="104">
        <f t="shared" si="12"/>
        <v>0</v>
      </c>
      <c r="N70" s="104">
        <f t="shared" si="13"/>
        <v>0</v>
      </c>
      <c r="O70" s="104">
        <f t="shared" si="14"/>
        <v>0</v>
      </c>
      <c r="P70" s="123"/>
      <c r="Q70" s="123"/>
      <c r="R70" s="123"/>
      <c r="S70" s="123"/>
    </row>
    <row r="71" spans="1:19" s="24" customFormat="1" ht="13.5" customHeight="1">
      <c r="A71" s="122"/>
      <c r="B71" s="16" t="s">
        <v>139</v>
      </c>
      <c r="C71" s="16" t="s">
        <v>189</v>
      </c>
      <c r="D71" s="65" t="s">
        <v>212</v>
      </c>
      <c r="E71" s="48"/>
      <c r="F71" s="112"/>
      <c r="G71" s="112"/>
      <c r="H71" s="112"/>
      <c r="I71" s="112"/>
      <c r="J71" s="15">
        <v>0.05</v>
      </c>
      <c r="K71" s="70">
        <v>0.05</v>
      </c>
      <c r="L71" s="104">
        <f aca="true" t="shared" si="16" ref="L71:L76">J71*F71</f>
        <v>0</v>
      </c>
      <c r="M71" s="104">
        <f aca="true" t="shared" si="17" ref="M71:N76">J71*G71</f>
        <v>0</v>
      </c>
      <c r="N71" s="104">
        <f t="shared" si="17"/>
        <v>0</v>
      </c>
      <c r="O71" s="104">
        <f aca="true" t="shared" si="18" ref="O71:O76">K71*I71</f>
        <v>0</v>
      </c>
      <c r="P71" s="123"/>
      <c r="Q71" s="123"/>
      <c r="R71" s="123"/>
      <c r="S71" s="123"/>
    </row>
    <row r="72" spans="1:19" s="24" customFormat="1" ht="13.5" customHeight="1">
      <c r="A72" s="122"/>
      <c r="B72" s="16" t="s">
        <v>208</v>
      </c>
      <c r="C72" s="16" t="s">
        <v>190</v>
      </c>
      <c r="D72" s="65" t="s">
        <v>213</v>
      </c>
      <c r="E72" s="48"/>
      <c r="F72" s="112"/>
      <c r="G72" s="112"/>
      <c r="H72" s="112"/>
      <c r="I72" s="112"/>
      <c r="J72" s="15">
        <v>0.05</v>
      </c>
      <c r="K72" s="70">
        <v>0.05</v>
      </c>
      <c r="L72" s="104">
        <f t="shared" si="16"/>
        <v>0</v>
      </c>
      <c r="M72" s="104">
        <f t="shared" si="17"/>
        <v>0</v>
      </c>
      <c r="N72" s="104">
        <f t="shared" si="17"/>
        <v>0</v>
      </c>
      <c r="O72" s="104">
        <f t="shared" si="18"/>
        <v>0</v>
      </c>
      <c r="P72" s="123"/>
      <c r="Q72" s="123"/>
      <c r="R72" s="123"/>
      <c r="S72" s="123"/>
    </row>
    <row r="73" spans="1:19" s="24" customFormat="1" ht="13.5" customHeight="1">
      <c r="A73" s="122"/>
      <c r="B73" s="16" t="s">
        <v>209</v>
      </c>
      <c r="C73" s="16" t="s">
        <v>191</v>
      </c>
      <c r="D73" s="65" t="s">
        <v>214</v>
      </c>
      <c r="E73" s="48"/>
      <c r="F73" s="112"/>
      <c r="G73" s="112"/>
      <c r="H73" s="112"/>
      <c r="I73" s="112"/>
      <c r="J73" s="15">
        <v>0.15</v>
      </c>
      <c r="K73" s="70">
        <v>0.15</v>
      </c>
      <c r="L73" s="104">
        <f t="shared" si="16"/>
        <v>0</v>
      </c>
      <c r="M73" s="104">
        <f t="shared" si="17"/>
        <v>0</v>
      </c>
      <c r="N73" s="104">
        <f t="shared" si="17"/>
        <v>0</v>
      </c>
      <c r="O73" s="104">
        <f t="shared" si="18"/>
        <v>0</v>
      </c>
      <c r="P73" s="123"/>
      <c r="Q73" s="123"/>
      <c r="R73" s="123"/>
      <c r="S73" s="123"/>
    </row>
    <row r="74" spans="1:19" s="24" customFormat="1" ht="13.5" customHeight="1">
      <c r="A74" s="122"/>
      <c r="B74" s="16" t="s">
        <v>219</v>
      </c>
      <c r="C74" s="16" t="s">
        <v>192</v>
      </c>
      <c r="D74" s="65" t="s">
        <v>215</v>
      </c>
      <c r="E74" s="48"/>
      <c r="F74" s="112"/>
      <c r="G74" s="112"/>
      <c r="H74" s="112"/>
      <c r="I74" s="112"/>
      <c r="J74" s="15">
        <v>0.1</v>
      </c>
      <c r="K74" s="70">
        <v>0.1</v>
      </c>
      <c r="L74" s="104">
        <f t="shared" si="16"/>
        <v>0</v>
      </c>
      <c r="M74" s="104">
        <f t="shared" si="17"/>
        <v>0</v>
      </c>
      <c r="N74" s="104">
        <f t="shared" si="17"/>
        <v>0</v>
      </c>
      <c r="O74" s="104">
        <f t="shared" si="18"/>
        <v>0</v>
      </c>
      <c r="P74" s="123"/>
      <c r="Q74" s="123"/>
      <c r="R74" s="123"/>
      <c r="S74" s="123"/>
    </row>
    <row r="75" spans="1:19" s="24" customFormat="1" ht="13.5" customHeight="1">
      <c r="A75" s="122"/>
      <c r="B75" s="16" t="s">
        <v>220</v>
      </c>
      <c r="C75" s="16" t="s">
        <v>242</v>
      </c>
      <c r="D75" s="65" t="s">
        <v>216</v>
      </c>
      <c r="E75" s="48"/>
      <c r="F75" s="112"/>
      <c r="G75" s="112"/>
      <c r="H75" s="112"/>
      <c r="I75" s="112"/>
      <c r="J75" s="15">
        <v>0.1</v>
      </c>
      <c r="K75" s="70">
        <v>0.1</v>
      </c>
      <c r="L75" s="104">
        <f t="shared" si="16"/>
        <v>0</v>
      </c>
      <c r="M75" s="104">
        <f t="shared" si="17"/>
        <v>0</v>
      </c>
      <c r="N75" s="104">
        <f t="shared" si="17"/>
        <v>0</v>
      </c>
      <c r="O75" s="104">
        <f t="shared" si="18"/>
        <v>0</v>
      </c>
      <c r="P75" s="123"/>
      <c r="Q75" s="123"/>
      <c r="R75" s="123"/>
      <c r="S75" s="123"/>
    </row>
    <row r="76" spans="1:19" s="24" customFormat="1" ht="13.5" customHeight="1">
      <c r="A76" s="122"/>
      <c r="B76" s="16" t="s">
        <v>221</v>
      </c>
      <c r="C76" s="16" t="s">
        <v>243</v>
      </c>
      <c r="D76" s="65" t="s">
        <v>217</v>
      </c>
      <c r="E76" s="48"/>
      <c r="F76" s="112"/>
      <c r="G76" s="112"/>
      <c r="H76" s="112"/>
      <c r="I76" s="112"/>
      <c r="J76" s="15">
        <v>0.1</v>
      </c>
      <c r="K76" s="70">
        <v>0.1</v>
      </c>
      <c r="L76" s="104">
        <f t="shared" si="16"/>
        <v>0</v>
      </c>
      <c r="M76" s="104">
        <f t="shared" si="17"/>
        <v>0</v>
      </c>
      <c r="N76" s="104">
        <f t="shared" si="17"/>
        <v>0</v>
      </c>
      <c r="O76" s="104">
        <f t="shared" si="18"/>
        <v>0</v>
      </c>
      <c r="P76" s="123"/>
      <c r="Q76" s="123"/>
      <c r="R76" s="123"/>
      <c r="S76" s="123"/>
    </row>
    <row r="77" spans="1:19" s="24" customFormat="1" ht="12.75">
      <c r="A77" s="122"/>
      <c r="B77" s="16" t="s">
        <v>222</v>
      </c>
      <c r="C77" s="16" t="s">
        <v>244</v>
      </c>
      <c r="D77" s="65" t="s">
        <v>218</v>
      </c>
      <c r="E77" s="48"/>
      <c r="F77" s="112"/>
      <c r="G77" s="112"/>
      <c r="H77" s="112"/>
      <c r="I77" s="112"/>
      <c r="J77" s="15">
        <v>0.1</v>
      </c>
      <c r="K77" s="70">
        <v>0.1</v>
      </c>
      <c r="L77" s="104">
        <f t="shared" si="11"/>
        <v>0</v>
      </c>
      <c r="M77" s="104">
        <f t="shared" si="12"/>
        <v>0</v>
      </c>
      <c r="N77" s="104">
        <f t="shared" si="13"/>
        <v>0</v>
      </c>
      <c r="O77" s="104">
        <f t="shared" si="14"/>
        <v>0</v>
      </c>
      <c r="P77" s="123"/>
      <c r="Q77" s="123"/>
      <c r="R77" s="123"/>
      <c r="S77" s="123"/>
    </row>
    <row r="78" spans="1:19" s="24" customFormat="1" ht="14.25" customHeight="1">
      <c r="A78" s="122" t="s">
        <v>84</v>
      </c>
      <c r="B78" s="16" t="s">
        <v>76</v>
      </c>
      <c r="C78" s="64" t="s">
        <v>77</v>
      </c>
      <c r="D78" s="65" t="s">
        <v>280</v>
      </c>
      <c r="E78" s="66"/>
      <c r="F78" s="112"/>
      <c r="G78" s="112"/>
      <c r="H78" s="112"/>
      <c r="I78" s="112"/>
      <c r="J78" s="15">
        <v>0.4</v>
      </c>
      <c r="K78" s="70">
        <v>0.4</v>
      </c>
      <c r="L78" s="104">
        <f t="shared" si="11"/>
        <v>0</v>
      </c>
      <c r="M78" s="104">
        <f t="shared" si="12"/>
        <v>0</v>
      </c>
      <c r="N78" s="104">
        <f t="shared" si="13"/>
        <v>0</v>
      </c>
      <c r="O78" s="104">
        <f t="shared" si="14"/>
        <v>0</v>
      </c>
      <c r="P78" s="105">
        <f>SUM(L78:L80)</f>
        <v>0</v>
      </c>
      <c r="Q78" s="105">
        <f>SUM(M78:M80)</f>
        <v>0</v>
      </c>
      <c r="R78" s="105">
        <f>SUM(N78:N80)</f>
        <v>0</v>
      </c>
      <c r="S78" s="105">
        <f>SUM(O78:O80)</f>
        <v>0</v>
      </c>
    </row>
    <row r="79" spans="1:19" s="24" customFormat="1" ht="12.75">
      <c r="A79" s="122"/>
      <c r="B79" s="16" t="s">
        <v>78</v>
      </c>
      <c r="C79" s="64" t="s">
        <v>79</v>
      </c>
      <c r="D79" s="65" t="s">
        <v>279</v>
      </c>
      <c r="E79" s="66"/>
      <c r="F79" s="112"/>
      <c r="G79" s="112"/>
      <c r="H79" s="112"/>
      <c r="I79" s="112"/>
      <c r="J79" s="15">
        <v>0.3</v>
      </c>
      <c r="K79" s="70">
        <v>0.3</v>
      </c>
      <c r="L79" s="104">
        <f t="shared" si="11"/>
        <v>0</v>
      </c>
      <c r="M79" s="104">
        <f t="shared" si="12"/>
        <v>0</v>
      </c>
      <c r="N79" s="104">
        <f t="shared" si="13"/>
        <v>0</v>
      </c>
      <c r="O79" s="104">
        <f t="shared" si="14"/>
        <v>0</v>
      </c>
      <c r="P79" s="105"/>
      <c r="Q79" s="105"/>
      <c r="R79" s="105"/>
      <c r="S79" s="105"/>
    </row>
    <row r="80" spans="1:19" s="24" customFormat="1" ht="12.75">
      <c r="A80" s="122"/>
      <c r="B80" s="16" t="s">
        <v>80</v>
      </c>
      <c r="C80" s="16" t="s">
        <v>81</v>
      </c>
      <c r="D80" s="65" t="s">
        <v>278</v>
      </c>
      <c r="E80" s="66" t="s">
        <v>30</v>
      </c>
      <c r="F80" s="112"/>
      <c r="G80" s="112"/>
      <c r="H80" s="112"/>
      <c r="I80" s="112"/>
      <c r="J80" s="15">
        <v>0.3</v>
      </c>
      <c r="K80" s="70">
        <v>0.3</v>
      </c>
      <c r="L80" s="104">
        <f t="shared" si="11"/>
        <v>0</v>
      </c>
      <c r="M80" s="104">
        <f t="shared" si="12"/>
        <v>0</v>
      </c>
      <c r="N80" s="104">
        <f t="shared" si="13"/>
        <v>0</v>
      </c>
      <c r="O80" s="104">
        <f t="shared" si="14"/>
        <v>0</v>
      </c>
      <c r="P80" s="105"/>
      <c r="Q80" s="105"/>
      <c r="R80" s="105"/>
      <c r="S80" s="105"/>
    </row>
    <row r="81" spans="1:19" s="24" customFormat="1" ht="14.25" customHeight="1">
      <c r="A81" s="122" t="s">
        <v>85</v>
      </c>
      <c r="B81" s="16" t="s">
        <v>161</v>
      </c>
      <c r="C81" s="64" t="s">
        <v>165</v>
      </c>
      <c r="D81" s="65" t="s">
        <v>163</v>
      </c>
      <c r="E81" s="66" t="s">
        <v>30</v>
      </c>
      <c r="F81" s="113">
        <v>0</v>
      </c>
      <c r="G81" s="113">
        <v>0</v>
      </c>
      <c r="H81" s="113">
        <v>0</v>
      </c>
      <c r="I81" s="113">
        <v>0</v>
      </c>
      <c r="J81" s="15">
        <v>0.6</v>
      </c>
      <c r="K81" s="70">
        <v>0.6</v>
      </c>
      <c r="L81" s="104">
        <f t="shared" si="11"/>
        <v>0</v>
      </c>
      <c r="M81" s="104">
        <f t="shared" si="12"/>
        <v>0</v>
      </c>
      <c r="N81" s="104">
        <f t="shared" si="13"/>
        <v>0</v>
      </c>
      <c r="O81" s="104">
        <f t="shared" si="14"/>
        <v>0</v>
      </c>
      <c r="P81" s="123">
        <f>SUM(L81:L83)</f>
        <v>0</v>
      </c>
      <c r="Q81" s="123">
        <f>SUM(M81:M83)</f>
        <v>0</v>
      </c>
      <c r="R81" s="123">
        <f>SUM(N81:N83)</f>
        <v>0</v>
      </c>
      <c r="S81" s="123">
        <f>SUM(O81:O83)</f>
        <v>0</v>
      </c>
    </row>
    <row r="82" spans="1:19" s="24" customFormat="1" ht="14.25" customHeight="1">
      <c r="A82" s="122"/>
      <c r="B82" s="16" t="s">
        <v>140</v>
      </c>
      <c r="C82" s="64" t="s">
        <v>82</v>
      </c>
      <c r="D82" s="65" t="s">
        <v>162</v>
      </c>
      <c r="E82" s="66"/>
      <c r="F82" s="112"/>
      <c r="G82" s="112"/>
      <c r="H82" s="112"/>
      <c r="I82" s="112"/>
      <c r="J82" s="15">
        <v>0.3</v>
      </c>
      <c r="K82" s="70">
        <v>0.3</v>
      </c>
      <c r="L82" s="104">
        <f>J82*F82</f>
        <v>0</v>
      </c>
      <c r="M82" s="104">
        <f>J82*G82</f>
        <v>0</v>
      </c>
      <c r="N82" s="104">
        <f>K82*H82</f>
        <v>0</v>
      </c>
      <c r="O82" s="104">
        <f>K82*I82</f>
        <v>0</v>
      </c>
      <c r="P82" s="123"/>
      <c r="Q82" s="123"/>
      <c r="R82" s="123"/>
      <c r="S82" s="123"/>
    </row>
    <row r="83" spans="1:19" s="24" customFormat="1" ht="12.75">
      <c r="A83" s="122"/>
      <c r="B83" s="16" t="s">
        <v>141</v>
      </c>
      <c r="C83" s="16" t="s">
        <v>83</v>
      </c>
      <c r="D83" s="65" t="s">
        <v>164</v>
      </c>
      <c r="E83" s="66"/>
      <c r="F83" s="112"/>
      <c r="G83" s="112"/>
      <c r="H83" s="112"/>
      <c r="I83" s="112"/>
      <c r="J83" s="15">
        <v>0.1</v>
      </c>
      <c r="K83" s="70">
        <v>0.1</v>
      </c>
      <c r="L83" s="104">
        <f t="shared" si="11"/>
        <v>0</v>
      </c>
      <c r="M83" s="104">
        <f t="shared" si="12"/>
        <v>0</v>
      </c>
      <c r="N83" s="104">
        <f t="shared" si="13"/>
        <v>0</v>
      </c>
      <c r="O83" s="104">
        <f t="shared" si="14"/>
        <v>0</v>
      </c>
      <c r="P83" s="123"/>
      <c r="Q83" s="123"/>
      <c r="R83" s="123"/>
      <c r="S83" s="123"/>
    </row>
    <row r="84" spans="1:19" s="24" customFormat="1" ht="14.25" customHeight="1">
      <c r="A84" s="122" t="s">
        <v>123</v>
      </c>
      <c r="B84" s="16" t="s">
        <v>142</v>
      </c>
      <c r="C84" s="64" t="s">
        <v>22</v>
      </c>
      <c r="D84" s="65" t="s">
        <v>276</v>
      </c>
      <c r="E84" s="66"/>
      <c r="F84" s="113">
        <v>0</v>
      </c>
      <c r="G84" s="113">
        <v>0</v>
      </c>
      <c r="H84" s="113">
        <v>0</v>
      </c>
      <c r="I84" s="113">
        <v>0</v>
      </c>
      <c r="J84" s="15">
        <v>0.3</v>
      </c>
      <c r="K84" s="70">
        <v>0.3</v>
      </c>
      <c r="L84" s="104">
        <f t="shared" si="11"/>
        <v>0</v>
      </c>
      <c r="M84" s="104">
        <f t="shared" si="12"/>
        <v>0</v>
      </c>
      <c r="N84" s="104">
        <f t="shared" si="13"/>
        <v>0</v>
      </c>
      <c r="O84" s="104">
        <f t="shared" si="14"/>
        <v>0</v>
      </c>
      <c r="P84" s="123">
        <f>SUM(L84:L85)</f>
        <v>0</v>
      </c>
      <c r="Q84" s="123">
        <f>SUM(M84:M85)</f>
        <v>0</v>
      </c>
      <c r="R84" s="123">
        <f>SUM(N84:N85)</f>
        <v>0</v>
      </c>
      <c r="S84" s="123">
        <f>SUM(O84:O85)</f>
        <v>0</v>
      </c>
    </row>
    <row r="85" spans="1:19" s="24" customFormat="1" ht="14.25" customHeight="1">
      <c r="A85" s="122"/>
      <c r="B85" s="16" t="s">
        <v>143</v>
      </c>
      <c r="C85" s="64" t="s">
        <v>86</v>
      </c>
      <c r="D85" s="65" t="s">
        <v>277</v>
      </c>
      <c r="E85" s="66" t="s">
        <v>30</v>
      </c>
      <c r="F85" s="112"/>
      <c r="G85" s="112"/>
      <c r="H85" s="112"/>
      <c r="I85" s="112"/>
      <c r="J85" s="15">
        <v>0.7</v>
      </c>
      <c r="K85" s="70">
        <v>0.7</v>
      </c>
      <c r="L85" s="104">
        <f t="shared" si="11"/>
        <v>0</v>
      </c>
      <c r="M85" s="104">
        <f t="shared" si="12"/>
        <v>0</v>
      </c>
      <c r="N85" s="104">
        <f t="shared" si="13"/>
        <v>0</v>
      </c>
      <c r="O85" s="104">
        <f t="shared" si="14"/>
        <v>0</v>
      </c>
      <c r="P85" s="123"/>
      <c r="Q85" s="123"/>
      <c r="R85" s="123"/>
      <c r="S85" s="123"/>
    </row>
    <row r="86" spans="1:19" s="24" customFormat="1" ht="14.25" customHeight="1">
      <c r="A86" s="122" t="s">
        <v>124</v>
      </c>
      <c r="B86" s="16" t="s">
        <v>144</v>
      </c>
      <c r="C86" s="64" t="s">
        <v>22</v>
      </c>
      <c r="D86" s="65" t="s">
        <v>166</v>
      </c>
      <c r="E86" s="66"/>
      <c r="F86" s="113">
        <v>0</v>
      </c>
      <c r="G86" s="113">
        <v>0</v>
      </c>
      <c r="H86" s="113">
        <v>0</v>
      </c>
      <c r="I86" s="113">
        <v>0</v>
      </c>
      <c r="J86" s="15">
        <v>0.3</v>
      </c>
      <c r="K86" s="70">
        <v>0.3</v>
      </c>
      <c r="L86" s="104">
        <f t="shared" si="11"/>
        <v>0</v>
      </c>
      <c r="M86" s="104">
        <f t="shared" si="12"/>
        <v>0</v>
      </c>
      <c r="N86" s="104">
        <f t="shared" si="13"/>
        <v>0</v>
      </c>
      <c r="O86" s="104">
        <f t="shared" si="14"/>
        <v>0</v>
      </c>
      <c r="P86" s="123">
        <f>SUM(L86:L87)</f>
        <v>0</v>
      </c>
      <c r="Q86" s="123">
        <f>SUM(M86:M87)</f>
        <v>0</v>
      </c>
      <c r="R86" s="123">
        <f>SUM(N86:N87)</f>
        <v>0</v>
      </c>
      <c r="S86" s="123">
        <f>SUM(O86:O87)</f>
        <v>0</v>
      </c>
    </row>
    <row r="87" spans="1:19" s="24" customFormat="1" ht="14.25" customHeight="1">
      <c r="A87" s="122"/>
      <c r="B87" s="16" t="s">
        <v>145</v>
      </c>
      <c r="C87" s="64" t="s">
        <v>86</v>
      </c>
      <c r="D87" s="65" t="s">
        <v>167</v>
      </c>
      <c r="E87" s="66" t="s">
        <v>30</v>
      </c>
      <c r="F87" s="112"/>
      <c r="G87" s="112"/>
      <c r="H87" s="112"/>
      <c r="I87" s="112"/>
      <c r="J87" s="15">
        <v>0.7</v>
      </c>
      <c r="K87" s="70">
        <v>0.7</v>
      </c>
      <c r="L87" s="104">
        <f t="shared" si="11"/>
        <v>0</v>
      </c>
      <c r="M87" s="104">
        <f t="shared" si="12"/>
        <v>0</v>
      </c>
      <c r="N87" s="104">
        <f t="shared" si="13"/>
        <v>0</v>
      </c>
      <c r="O87" s="104">
        <f t="shared" si="14"/>
        <v>0</v>
      </c>
      <c r="P87" s="123"/>
      <c r="Q87" s="123"/>
      <c r="R87" s="123"/>
      <c r="S87" s="123"/>
    </row>
    <row r="88" spans="1:19" s="24" customFormat="1" ht="14.25" customHeight="1">
      <c r="A88" s="122" t="s">
        <v>125</v>
      </c>
      <c r="B88" s="16" t="s">
        <v>146</v>
      </c>
      <c r="C88" s="64" t="s">
        <v>22</v>
      </c>
      <c r="D88" s="65" t="s">
        <v>168</v>
      </c>
      <c r="E88" s="66"/>
      <c r="F88" s="113">
        <v>0</v>
      </c>
      <c r="G88" s="113">
        <v>0</v>
      </c>
      <c r="H88" s="113">
        <v>0</v>
      </c>
      <c r="I88" s="113">
        <v>0</v>
      </c>
      <c r="J88" s="15">
        <v>0.3</v>
      </c>
      <c r="K88" s="70">
        <v>0.3</v>
      </c>
      <c r="L88" s="104">
        <f t="shared" si="11"/>
        <v>0</v>
      </c>
      <c r="M88" s="104">
        <f t="shared" si="12"/>
        <v>0</v>
      </c>
      <c r="N88" s="104">
        <f t="shared" si="13"/>
        <v>0</v>
      </c>
      <c r="O88" s="104">
        <f t="shared" si="14"/>
        <v>0</v>
      </c>
      <c r="P88" s="123">
        <f>SUM(L88:L89)</f>
        <v>0</v>
      </c>
      <c r="Q88" s="123">
        <f>SUM(M88:M89)</f>
        <v>0</v>
      </c>
      <c r="R88" s="123">
        <f>SUM(N88:N89)</f>
        <v>0</v>
      </c>
      <c r="S88" s="123">
        <f>SUM(O88:O89)</f>
        <v>0</v>
      </c>
    </row>
    <row r="89" spans="1:19" s="24" customFormat="1" ht="14.25" customHeight="1">
      <c r="A89" s="122"/>
      <c r="B89" s="16" t="s">
        <v>147</v>
      </c>
      <c r="C89" s="64" t="s">
        <v>86</v>
      </c>
      <c r="D89" s="65" t="s">
        <v>169</v>
      </c>
      <c r="E89" s="66" t="s">
        <v>30</v>
      </c>
      <c r="F89" s="112"/>
      <c r="G89" s="112"/>
      <c r="H89" s="112"/>
      <c r="I89" s="112"/>
      <c r="J89" s="15">
        <v>0.7</v>
      </c>
      <c r="K89" s="70">
        <v>0.7</v>
      </c>
      <c r="L89" s="104">
        <f t="shared" si="11"/>
        <v>0</v>
      </c>
      <c r="M89" s="104">
        <f t="shared" si="12"/>
        <v>0</v>
      </c>
      <c r="N89" s="104">
        <f t="shared" si="13"/>
        <v>0</v>
      </c>
      <c r="O89" s="104">
        <f t="shared" si="14"/>
        <v>0</v>
      </c>
      <c r="P89" s="123"/>
      <c r="Q89" s="123"/>
      <c r="R89" s="123"/>
      <c r="S89" s="123"/>
    </row>
    <row r="90" spans="1:19" s="24" customFormat="1" ht="14.25" customHeight="1">
      <c r="A90" s="122" t="s">
        <v>126</v>
      </c>
      <c r="B90" s="16" t="s">
        <v>87</v>
      </c>
      <c r="C90" s="64" t="s">
        <v>88</v>
      </c>
      <c r="D90" s="65" t="s">
        <v>158</v>
      </c>
      <c r="E90" s="66" t="s">
        <v>30</v>
      </c>
      <c r="F90" s="112"/>
      <c r="G90" s="112"/>
      <c r="H90" s="112"/>
      <c r="I90" s="112"/>
      <c r="J90" s="15">
        <v>0.7</v>
      </c>
      <c r="K90" s="70">
        <v>0.7</v>
      </c>
      <c r="L90" s="104">
        <f aca="true" t="shared" si="19" ref="L90:L104">J90*F90</f>
        <v>0</v>
      </c>
      <c r="M90" s="104">
        <f aca="true" t="shared" si="20" ref="M90:M104">J90*G90</f>
        <v>0</v>
      </c>
      <c r="N90" s="104">
        <f aca="true" t="shared" si="21" ref="N90:N104">K90*H90</f>
        <v>0</v>
      </c>
      <c r="O90" s="104">
        <f aca="true" t="shared" si="22" ref="O90:O104">K90*I90</f>
        <v>0</v>
      </c>
      <c r="P90" s="123">
        <f>SUM(L90:L92)</f>
        <v>0</v>
      </c>
      <c r="Q90" s="123">
        <f>SUM(M90:M92)</f>
        <v>0</v>
      </c>
      <c r="R90" s="123">
        <f>SUM(N90:N92)</f>
        <v>0</v>
      </c>
      <c r="S90" s="123">
        <f>SUM(O90:O92)</f>
        <v>0</v>
      </c>
    </row>
    <row r="91" spans="1:19" s="24" customFormat="1" ht="25.5">
      <c r="A91" s="122"/>
      <c r="B91" s="16" t="s">
        <v>89</v>
      </c>
      <c r="C91" s="64" t="s">
        <v>90</v>
      </c>
      <c r="D91" s="65" t="s">
        <v>159</v>
      </c>
      <c r="E91" s="66"/>
      <c r="F91" s="112"/>
      <c r="G91" s="112"/>
      <c r="H91" s="112"/>
      <c r="I91" s="112"/>
      <c r="J91" s="15">
        <v>0.2</v>
      </c>
      <c r="K91" s="70">
        <v>0.2</v>
      </c>
      <c r="L91" s="104">
        <f>J91*F91</f>
        <v>0</v>
      </c>
      <c r="M91" s="104">
        <f>J91*G91</f>
        <v>0</v>
      </c>
      <c r="N91" s="104">
        <f>K91*H91</f>
        <v>0</v>
      </c>
      <c r="O91" s="104">
        <f>K91*I91</f>
        <v>0</v>
      </c>
      <c r="P91" s="123"/>
      <c r="Q91" s="123"/>
      <c r="R91" s="123"/>
      <c r="S91" s="123"/>
    </row>
    <row r="92" spans="1:19" s="24" customFormat="1" ht="25.5">
      <c r="A92" s="122"/>
      <c r="B92" s="16" t="s">
        <v>91</v>
      </c>
      <c r="C92" s="16" t="s">
        <v>92</v>
      </c>
      <c r="D92" s="65" t="s">
        <v>160</v>
      </c>
      <c r="E92" s="66"/>
      <c r="F92" s="112"/>
      <c r="G92" s="112"/>
      <c r="H92" s="112"/>
      <c r="I92" s="112"/>
      <c r="J92" s="15">
        <v>0.1</v>
      </c>
      <c r="K92" s="70">
        <v>0.1</v>
      </c>
      <c r="L92" s="104">
        <f t="shared" si="19"/>
        <v>0</v>
      </c>
      <c r="M92" s="104">
        <f t="shared" si="20"/>
        <v>0</v>
      </c>
      <c r="N92" s="104">
        <f t="shared" si="21"/>
        <v>0</v>
      </c>
      <c r="O92" s="104">
        <f t="shared" si="22"/>
        <v>0</v>
      </c>
      <c r="P92" s="123"/>
      <c r="Q92" s="123"/>
      <c r="R92" s="123"/>
      <c r="S92" s="123"/>
    </row>
    <row r="93" spans="1:19" s="24" customFormat="1" ht="14.25" customHeight="1">
      <c r="A93" s="122" t="s">
        <v>127</v>
      </c>
      <c r="B93" s="16" t="s">
        <v>93</v>
      </c>
      <c r="C93" s="64" t="s">
        <v>94</v>
      </c>
      <c r="D93" s="65" t="s">
        <v>95</v>
      </c>
      <c r="E93" s="66" t="s">
        <v>30</v>
      </c>
      <c r="F93" s="113">
        <v>0</v>
      </c>
      <c r="G93" s="113">
        <v>0</v>
      </c>
      <c r="H93" s="113">
        <v>0</v>
      </c>
      <c r="I93" s="113">
        <v>0</v>
      </c>
      <c r="J93" s="15">
        <v>0.7</v>
      </c>
      <c r="K93" s="70">
        <v>0.7</v>
      </c>
      <c r="L93" s="104">
        <f t="shared" si="19"/>
        <v>0</v>
      </c>
      <c r="M93" s="104">
        <f t="shared" si="20"/>
        <v>0</v>
      </c>
      <c r="N93" s="104">
        <f t="shared" si="21"/>
        <v>0</v>
      </c>
      <c r="O93" s="104">
        <f t="shared" si="22"/>
        <v>0</v>
      </c>
      <c r="P93" s="123">
        <f>SUM(L93:L94)</f>
        <v>0</v>
      </c>
      <c r="Q93" s="123">
        <f>SUM(M93:M94)</f>
        <v>0</v>
      </c>
      <c r="R93" s="123">
        <f>SUM(N93:N94)</f>
        <v>0</v>
      </c>
      <c r="S93" s="123">
        <f>SUM(O93:O94)</f>
        <v>0</v>
      </c>
    </row>
    <row r="94" spans="1:19" s="24" customFormat="1" ht="12.75">
      <c r="A94" s="144"/>
      <c r="B94" s="16" t="s">
        <v>96</v>
      </c>
      <c r="C94" s="16" t="s">
        <v>97</v>
      </c>
      <c r="D94" s="65" t="s">
        <v>98</v>
      </c>
      <c r="E94" s="66"/>
      <c r="F94" s="112"/>
      <c r="G94" s="112"/>
      <c r="H94" s="112"/>
      <c r="I94" s="112"/>
      <c r="J94" s="15">
        <v>0.3</v>
      </c>
      <c r="K94" s="70">
        <v>0.3</v>
      </c>
      <c r="L94" s="104">
        <f t="shared" si="19"/>
        <v>0</v>
      </c>
      <c r="M94" s="104">
        <f t="shared" si="20"/>
        <v>0</v>
      </c>
      <c r="N94" s="104">
        <f t="shared" si="21"/>
        <v>0</v>
      </c>
      <c r="O94" s="104">
        <f t="shared" si="22"/>
        <v>0</v>
      </c>
      <c r="P94" s="123"/>
      <c r="Q94" s="123"/>
      <c r="R94" s="123"/>
      <c r="S94" s="123"/>
    </row>
    <row r="95" spans="1:19" s="24" customFormat="1" ht="14.25" customHeight="1">
      <c r="A95" s="122" t="s">
        <v>128</v>
      </c>
      <c r="B95" s="16" t="s">
        <v>99</v>
      </c>
      <c r="C95" s="64" t="s">
        <v>94</v>
      </c>
      <c r="D95" s="65" t="s">
        <v>100</v>
      </c>
      <c r="E95" s="66" t="s">
        <v>30</v>
      </c>
      <c r="F95" s="113">
        <v>0</v>
      </c>
      <c r="G95" s="113">
        <v>0</v>
      </c>
      <c r="H95" s="113">
        <v>0</v>
      </c>
      <c r="I95" s="113">
        <v>0</v>
      </c>
      <c r="J95" s="15">
        <v>0.8</v>
      </c>
      <c r="K95" s="70">
        <v>0.8</v>
      </c>
      <c r="L95" s="104">
        <f t="shared" si="19"/>
        <v>0</v>
      </c>
      <c r="M95" s="104">
        <f t="shared" si="20"/>
        <v>0</v>
      </c>
      <c r="N95" s="104">
        <f t="shared" si="21"/>
        <v>0</v>
      </c>
      <c r="O95" s="104">
        <f t="shared" si="22"/>
        <v>0</v>
      </c>
      <c r="P95" s="123">
        <f>SUM(L95:L96)</f>
        <v>0</v>
      </c>
      <c r="Q95" s="123">
        <f>SUM(M95:M96)</f>
        <v>0</v>
      </c>
      <c r="R95" s="123">
        <f>SUM(N95:N96)</f>
        <v>0</v>
      </c>
      <c r="S95" s="123">
        <f>SUM(O95:O96)</f>
        <v>0</v>
      </c>
    </row>
    <row r="96" spans="1:19" s="24" customFormat="1" ht="12.75">
      <c r="A96" s="144"/>
      <c r="B96" s="16" t="s">
        <v>101</v>
      </c>
      <c r="C96" s="16" t="s">
        <v>97</v>
      </c>
      <c r="D96" s="65" t="s">
        <v>102</v>
      </c>
      <c r="E96" s="66"/>
      <c r="F96" s="112"/>
      <c r="G96" s="112"/>
      <c r="H96" s="112"/>
      <c r="I96" s="112"/>
      <c r="J96" s="15">
        <v>0.2</v>
      </c>
      <c r="K96" s="70">
        <v>0.2</v>
      </c>
      <c r="L96" s="104">
        <f t="shared" si="19"/>
        <v>0</v>
      </c>
      <c r="M96" s="104">
        <f t="shared" si="20"/>
        <v>0</v>
      </c>
      <c r="N96" s="104">
        <f t="shared" si="21"/>
        <v>0</v>
      </c>
      <c r="O96" s="104">
        <f t="shared" si="22"/>
        <v>0</v>
      </c>
      <c r="P96" s="123"/>
      <c r="Q96" s="123"/>
      <c r="R96" s="123"/>
      <c r="S96" s="123"/>
    </row>
    <row r="97" spans="1:19" s="24" customFormat="1" ht="14.25" customHeight="1">
      <c r="A97" s="122" t="s">
        <v>129</v>
      </c>
      <c r="B97" s="16" t="s">
        <v>103</v>
      </c>
      <c r="C97" s="64" t="s">
        <v>94</v>
      </c>
      <c r="D97" s="65" t="s">
        <v>104</v>
      </c>
      <c r="E97" s="66" t="s">
        <v>30</v>
      </c>
      <c r="F97" s="113">
        <v>0</v>
      </c>
      <c r="G97" s="113">
        <v>0</v>
      </c>
      <c r="H97" s="113">
        <v>0</v>
      </c>
      <c r="I97" s="113">
        <v>0</v>
      </c>
      <c r="J97" s="15">
        <v>0.85</v>
      </c>
      <c r="K97" s="70">
        <v>0.85</v>
      </c>
      <c r="L97" s="104">
        <f t="shared" si="19"/>
        <v>0</v>
      </c>
      <c r="M97" s="104">
        <f t="shared" si="20"/>
        <v>0</v>
      </c>
      <c r="N97" s="104">
        <f t="shared" si="21"/>
        <v>0</v>
      </c>
      <c r="O97" s="104">
        <f t="shared" si="22"/>
        <v>0</v>
      </c>
      <c r="P97" s="123">
        <f>SUM(L97:L98)</f>
        <v>0</v>
      </c>
      <c r="Q97" s="123">
        <f>SUM(M97:M98)</f>
        <v>0</v>
      </c>
      <c r="R97" s="123">
        <f>SUM(N97:N98)</f>
        <v>0</v>
      </c>
      <c r="S97" s="123">
        <f>SUM(O97:O98)</f>
        <v>0</v>
      </c>
    </row>
    <row r="98" spans="1:19" s="24" customFormat="1" ht="12.75">
      <c r="A98" s="144"/>
      <c r="B98" s="16" t="s">
        <v>105</v>
      </c>
      <c r="C98" s="16" t="s">
        <v>97</v>
      </c>
      <c r="D98" s="65" t="s">
        <v>106</v>
      </c>
      <c r="E98" s="66"/>
      <c r="F98" s="112"/>
      <c r="G98" s="112"/>
      <c r="H98" s="112"/>
      <c r="I98" s="112"/>
      <c r="J98" s="15">
        <v>0.15</v>
      </c>
      <c r="K98" s="70">
        <v>0.15</v>
      </c>
      <c r="L98" s="104">
        <f t="shared" si="19"/>
        <v>0</v>
      </c>
      <c r="M98" s="104">
        <f t="shared" si="20"/>
        <v>0</v>
      </c>
      <c r="N98" s="104">
        <f t="shared" si="21"/>
        <v>0</v>
      </c>
      <c r="O98" s="104">
        <f t="shared" si="22"/>
        <v>0</v>
      </c>
      <c r="P98" s="123"/>
      <c r="Q98" s="123"/>
      <c r="R98" s="123"/>
      <c r="S98" s="123"/>
    </row>
    <row r="99" spans="1:19" s="24" customFormat="1" ht="14.25" customHeight="1">
      <c r="A99" s="122" t="s">
        <v>130</v>
      </c>
      <c r="B99" s="16" t="s">
        <v>107</v>
      </c>
      <c r="C99" s="64" t="s">
        <v>94</v>
      </c>
      <c r="D99" s="65" t="s">
        <v>104</v>
      </c>
      <c r="E99" s="66" t="s">
        <v>30</v>
      </c>
      <c r="F99" s="113">
        <v>0</v>
      </c>
      <c r="G99" s="113">
        <v>0</v>
      </c>
      <c r="H99" s="113">
        <v>0</v>
      </c>
      <c r="I99" s="113">
        <v>0</v>
      </c>
      <c r="J99" s="15">
        <v>0.85</v>
      </c>
      <c r="K99" s="70">
        <v>0.85</v>
      </c>
      <c r="L99" s="104">
        <f t="shared" si="19"/>
        <v>0</v>
      </c>
      <c r="M99" s="104">
        <f t="shared" si="20"/>
        <v>0</v>
      </c>
      <c r="N99" s="104">
        <f t="shared" si="21"/>
        <v>0</v>
      </c>
      <c r="O99" s="104">
        <f t="shared" si="22"/>
        <v>0</v>
      </c>
      <c r="P99" s="123">
        <f>SUM(L99:L100)</f>
        <v>0</v>
      </c>
      <c r="Q99" s="123">
        <f>SUM(M99:M100)</f>
        <v>0</v>
      </c>
      <c r="R99" s="123">
        <f>SUM(N99:N100)</f>
        <v>0</v>
      </c>
      <c r="S99" s="123">
        <f>SUM(O99:O100)</f>
        <v>0</v>
      </c>
    </row>
    <row r="100" spans="1:19" s="24" customFormat="1" ht="12.75">
      <c r="A100" s="144"/>
      <c r="B100" s="16" t="s">
        <v>108</v>
      </c>
      <c r="C100" s="16" t="s">
        <v>97</v>
      </c>
      <c r="D100" s="65" t="s">
        <v>106</v>
      </c>
      <c r="E100" s="66"/>
      <c r="F100" s="112"/>
      <c r="G100" s="112"/>
      <c r="H100" s="112"/>
      <c r="I100" s="112"/>
      <c r="J100" s="15">
        <v>0.15</v>
      </c>
      <c r="K100" s="70">
        <v>0.15</v>
      </c>
      <c r="L100" s="104">
        <f t="shared" si="19"/>
        <v>0</v>
      </c>
      <c r="M100" s="104">
        <f t="shared" si="20"/>
        <v>0</v>
      </c>
      <c r="N100" s="104">
        <f t="shared" si="21"/>
        <v>0</v>
      </c>
      <c r="O100" s="104">
        <f t="shared" si="22"/>
        <v>0</v>
      </c>
      <c r="P100" s="123"/>
      <c r="Q100" s="123"/>
      <c r="R100" s="123"/>
      <c r="S100" s="123"/>
    </row>
    <row r="101" spans="1:19" s="24" customFormat="1" ht="14.25" customHeight="1">
      <c r="A101" s="122" t="s">
        <v>131</v>
      </c>
      <c r="B101" s="16" t="s">
        <v>109</v>
      </c>
      <c r="C101" s="64" t="s">
        <v>94</v>
      </c>
      <c r="D101" s="65" t="s">
        <v>110</v>
      </c>
      <c r="E101" s="66" t="s">
        <v>30</v>
      </c>
      <c r="F101" s="113">
        <v>0</v>
      </c>
      <c r="G101" s="113">
        <v>0</v>
      </c>
      <c r="H101" s="113">
        <v>0</v>
      </c>
      <c r="I101" s="113">
        <v>0</v>
      </c>
      <c r="J101" s="15">
        <v>0.9</v>
      </c>
      <c r="K101" s="70">
        <v>0.9</v>
      </c>
      <c r="L101" s="104">
        <f t="shared" si="19"/>
        <v>0</v>
      </c>
      <c r="M101" s="104">
        <f t="shared" si="20"/>
        <v>0</v>
      </c>
      <c r="N101" s="104">
        <f t="shared" si="21"/>
        <v>0</v>
      </c>
      <c r="O101" s="104">
        <f t="shared" si="22"/>
        <v>0</v>
      </c>
      <c r="P101" s="123">
        <f>SUM(L101:L102)</f>
        <v>0</v>
      </c>
      <c r="Q101" s="123">
        <f>SUM(M101:M102)</f>
        <v>0</v>
      </c>
      <c r="R101" s="123">
        <f>SUM(N101:N102)</f>
        <v>0</v>
      </c>
      <c r="S101" s="123">
        <f>SUM(O101:O102)</f>
        <v>0</v>
      </c>
    </row>
    <row r="102" spans="1:19" s="24" customFormat="1" ht="12.75">
      <c r="A102" s="144"/>
      <c r="B102" s="16" t="s">
        <v>111</v>
      </c>
      <c r="C102" s="16" t="s">
        <v>97</v>
      </c>
      <c r="D102" s="65" t="s">
        <v>112</v>
      </c>
      <c r="E102" s="66"/>
      <c r="F102" s="112"/>
      <c r="G102" s="112"/>
      <c r="H102" s="112"/>
      <c r="I102" s="112"/>
      <c r="J102" s="15">
        <v>0.1</v>
      </c>
      <c r="K102" s="70">
        <v>0.1</v>
      </c>
      <c r="L102" s="104">
        <f t="shared" si="19"/>
        <v>0</v>
      </c>
      <c r="M102" s="104">
        <f t="shared" si="20"/>
        <v>0</v>
      </c>
      <c r="N102" s="104">
        <f t="shared" si="21"/>
        <v>0</v>
      </c>
      <c r="O102" s="104">
        <f t="shared" si="22"/>
        <v>0</v>
      </c>
      <c r="P102" s="123"/>
      <c r="Q102" s="123"/>
      <c r="R102" s="123"/>
      <c r="S102" s="123"/>
    </row>
    <row r="103" spans="1:19" s="24" customFormat="1" ht="14.25" customHeight="1">
      <c r="A103" s="122" t="s">
        <v>132</v>
      </c>
      <c r="B103" s="16" t="s">
        <v>113</v>
      </c>
      <c r="C103" s="64" t="s">
        <v>94</v>
      </c>
      <c r="D103" s="65" t="s">
        <v>114</v>
      </c>
      <c r="E103" s="66" t="s">
        <v>30</v>
      </c>
      <c r="F103" s="113">
        <v>0</v>
      </c>
      <c r="G103" s="113">
        <v>0</v>
      </c>
      <c r="H103" s="113">
        <v>0</v>
      </c>
      <c r="I103" s="113">
        <v>0</v>
      </c>
      <c r="J103" s="15">
        <v>0.9</v>
      </c>
      <c r="K103" s="70">
        <v>0.9</v>
      </c>
      <c r="L103" s="104">
        <f t="shared" si="19"/>
        <v>0</v>
      </c>
      <c r="M103" s="104">
        <f t="shared" si="20"/>
        <v>0</v>
      </c>
      <c r="N103" s="104">
        <f t="shared" si="21"/>
        <v>0</v>
      </c>
      <c r="O103" s="104">
        <f t="shared" si="22"/>
        <v>0</v>
      </c>
      <c r="P103" s="123">
        <f>SUM(L103:L104)</f>
        <v>0</v>
      </c>
      <c r="Q103" s="123">
        <f>SUM(M103:M104)</f>
        <v>0</v>
      </c>
      <c r="R103" s="123">
        <f>SUM(N103:N104)</f>
        <v>0</v>
      </c>
      <c r="S103" s="123">
        <f>SUM(O103:O104)</f>
        <v>0</v>
      </c>
    </row>
    <row r="104" spans="1:19" s="24" customFormat="1" ht="12.75">
      <c r="A104" s="144"/>
      <c r="B104" s="16" t="s">
        <v>115</v>
      </c>
      <c r="C104" s="16" t="s">
        <v>97</v>
      </c>
      <c r="D104" s="65" t="s">
        <v>116</v>
      </c>
      <c r="E104" s="66"/>
      <c r="F104" s="112"/>
      <c r="G104" s="112"/>
      <c r="H104" s="112"/>
      <c r="I104" s="112"/>
      <c r="J104" s="15">
        <v>0.1</v>
      </c>
      <c r="K104" s="70">
        <v>0.1</v>
      </c>
      <c r="L104" s="104">
        <f t="shared" si="19"/>
        <v>0</v>
      </c>
      <c r="M104" s="104">
        <f t="shared" si="20"/>
        <v>0</v>
      </c>
      <c r="N104" s="104">
        <f t="shared" si="21"/>
        <v>0</v>
      </c>
      <c r="O104" s="104">
        <f t="shared" si="22"/>
        <v>0</v>
      </c>
      <c r="P104" s="123"/>
      <c r="Q104" s="123"/>
      <c r="R104" s="123"/>
      <c r="S104" s="123"/>
    </row>
    <row r="105" spans="1:19" s="24" customFormat="1" ht="14.25" customHeight="1">
      <c r="A105" s="167" t="s">
        <v>133</v>
      </c>
      <c r="B105" s="14" t="s">
        <v>152</v>
      </c>
      <c r="C105" s="16" t="s">
        <v>153</v>
      </c>
      <c r="D105" s="17" t="s">
        <v>154</v>
      </c>
      <c r="E105" s="48"/>
      <c r="F105" s="113">
        <v>0</v>
      </c>
      <c r="G105" s="113">
        <v>0</v>
      </c>
      <c r="H105" s="113">
        <v>0</v>
      </c>
      <c r="I105" s="113">
        <v>0</v>
      </c>
      <c r="J105" s="15">
        <v>0.2</v>
      </c>
      <c r="K105" s="70">
        <v>0.2</v>
      </c>
      <c r="L105" s="104">
        <f>J105*F105</f>
        <v>0</v>
      </c>
      <c r="M105" s="104">
        <f aca="true" t="shared" si="23" ref="M105:N108">J105*G105</f>
        <v>0</v>
      </c>
      <c r="N105" s="104">
        <f t="shared" si="23"/>
        <v>0</v>
      </c>
      <c r="O105" s="104">
        <f>K105*I105</f>
        <v>0</v>
      </c>
      <c r="P105" s="123">
        <f>SUM(L105:L108)</f>
        <v>0</v>
      </c>
      <c r="Q105" s="123">
        <f>SUM(M105:M108)</f>
        <v>0</v>
      </c>
      <c r="R105" s="123">
        <f>SUM(N105:N108)</f>
        <v>0</v>
      </c>
      <c r="S105" s="123">
        <f>SUM(O105:O108)</f>
        <v>0</v>
      </c>
    </row>
    <row r="106" spans="1:19" s="24" customFormat="1" ht="14.25" customHeight="1">
      <c r="A106" s="167"/>
      <c r="B106" s="14" t="s">
        <v>117</v>
      </c>
      <c r="C106" s="16" t="s">
        <v>118</v>
      </c>
      <c r="D106" s="17" t="s">
        <v>155</v>
      </c>
      <c r="E106" s="48" t="s">
        <v>30</v>
      </c>
      <c r="F106" s="112"/>
      <c r="G106" s="112"/>
      <c r="H106" s="112"/>
      <c r="I106" s="112"/>
      <c r="J106" s="15">
        <v>0.25</v>
      </c>
      <c r="K106" s="70">
        <v>0.25</v>
      </c>
      <c r="L106" s="104">
        <f>J106*F106</f>
        <v>0</v>
      </c>
      <c r="M106" s="104">
        <f>J106*G106</f>
        <v>0</v>
      </c>
      <c r="N106" s="104">
        <f>K106*H106</f>
        <v>0</v>
      </c>
      <c r="O106" s="104">
        <f>K106*I106</f>
        <v>0</v>
      </c>
      <c r="P106" s="123"/>
      <c r="Q106" s="123"/>
      <c r="R106" s="123"/>
      <c r="S106" s="123"/>
    </row>
    <row r="107" spans="1:19" s="24" customFormat="1" ht="12.75">
      <c r="A107" s="122"/>
      <c r="B107" s="14" t="s">
        <v>119</v>
      </c>
      <c r="C107" s="14" t="s">
        <v>120</v>
      </c>
      <c r="D107" s="17" t="s">
        <v>156</v>
      </c>
      <c r="E107" s="48"/>
      <c r="F107" s="112"/>
      <c r="G107" s="112"/>
      <c r="H107" s="112"/>
      <c r="I107" s="112"/>
      <c r="J107" s="15">
        <v>0.35</v>
      </c>
      <c r="K107" s="70">
        <v>0.35</v>
      </c>
      <c r="L107" s="104">
        <f>J107*F107</f>
        <v>0</v>
      </c>
      <c r="M107" s="104">
        <f t="shared" si="23"/>
        <v>0</v>
      </c>
      <c r="N107" s="104">
        <f t="shared" si="23"/>
        <v>0</v>
      </c>
      <c r="O107" s="104">
        <f>K107*I107</f>
        <v>0</v>
      </c>
      <c r="P107" s="123"/>
      <c r="Q107" s="123"/>
      <c r="R107" s="123"/>
      <c r="S107" s="123"/>
    </row>
    <row r="108" spans="1:19" s="24" customFormat="1" ht="12.75">
      <c r="A108" s="168"/>
      <c r="B108" s="18" t="s">
        <v>121</v>
      </c>
      <c r="C108" s="18" t="s">
        <v>122</v>
      </c>
      <c r="D108" s="25" t="s">
        <v>157</v>
      </c>
      <c r="E108" s="49"/>
      <c r="F108" s="114"/>
      <c r="G108" s="114"/>
      <c r="H108" s="114"/>
      <c r="I108" s="114"/>
      <c r="J108" s="19">
        <v>0.2</v>
      </c>
      <c r="K108" s="71">
        <v>0.2</v>
      </c>
      <c r="L108" s="104">
        <f>J108*F108</f>
        <v>0</v>
      </c>
      <c r="M108" s="104">
        <f t="shared" si="23"/>
        <v>0</v>
      </c>
      <c r="N108" s="104">
        <f t="shared" si="23"/>
        <v>0</v>
      </c>
      <c r="O108" s="104">
        <f>K108*I108</f>
        <v>0</v>
      </c>
      <c r="P108" s="123"/>
      <c r="Q108" s="123"/>
      <c r="R108" s="123"/>
      <c r="S108" s="123"/>
    </row>
    <row r="109" spans="4:9" s="24" customFormat="1" ht="13.5" thickBot="1">
      <c r="D109" s="26"/>
      <c r="E109" s="26"/>
      <c r="F109" s="23"/>
      <c r="G109" s="23"/>
      <c r="H109" s="23"/>
      <c r="I109" s="23"/>
    </row>
    <row r="110" spans="4:7" s="8" customFormat="1" ht="14.25" customHeight="1" thickBot="1">
      <c r="D110" s="82" t="s">
        <v>239</v>
      </c>
      <c r="E110" s="47"/>
      <c r="F110" s="165">
        <f>ROUND(SUM(G117:J117),3)</f>
        <v>0</v>
      </c>
      <c r="G110" s="166"/>
    </row>
    <row r="111" s="8" customFormat="1" ht="4.5" customHeight="1"/>
    <row r="112" spans="4:11" s="8" customFormat="1" ht="39" customHeight="1">
      <c r="D112" s="169" t="s">
        <v>238</v>
      </c>
      <c r="E112" s="169"/>
      <c r="F112" s="169"/>
      <c r="G112" s="169"/>
      <c r="H112" s="169"/>
      <c r="I112" s="169"/>
      <c r="J112" s="169"/>
      <c r="K112" s="169"/>
    </row>
    <row r="114" spans="1:14" s="28" customFormat="1" ht="11.25" customHeight="1" hidden="1">
      <c r="A114" s="27"/>
      <c r="B114" s="27"/>
      <c r="C114" s="27"/>
      <c r="D114" s="27"/>
      <c r="E114" s="27"/>
      <c r="F114" s="27" t="s">
        <v>10</v>
      </c>
      <c r="G114" s="23">
        <v>12</v>
      </c>
      <c r="H114" s="23"/>
      <c r="I114" s="23">
        <v>24</v>
      </c>
      <c r="J114" s="23"/>
      <c r="K114" s="23"/>
      <c r="L114" s="23"/>
      <c r="M114" s="23"/>
      <c r="N114" s="23"/>
    </row>
    <row r="115" spans="4:10" s="1" customFormat="1" ht="11.25" customHeight="1" hidden="1">
      <c r="D115" s="21"/>
      <c r="E115" s="21"/>
      <c r="F115" s="21" t="s">
        <v>11</v>
      </c>
      <c r="G115" s="106">
        <f>PRODUCT(P$16:P51)*F52+SUM(P58:P108)</f>
        <v>0</v>
      </c>
      <c r="H115" s="106">
        <f>PRODUCT(Q$16:Q51)*G52+SUM(Q58:Q108)</f>
        <v>0</v>
      </c>
      <c r="I115" s="106">
        <f>PRODUCT(R$16:R51)*H52+SUM(R58:R108)</f>
        <v>0</v>
      </c>
      <c r="J115" s="106">
        <f>PRODUCT(S$16:S51)*I52+SUM(S58:S108)</f>
        <v>0</v>
      </c>
    </row>
    <row r="116" spans="6:10" s="1" customFormat="1" ht="11.25" customHeight="1" hidden="1">
      <c r="F116" s="21" t="s">
        <v>12</v>
      </c>
      <c r="G116" s="106">
        <f>G115*J$15</f>
        <v>0</v>
      </c>
      <c r="H116" s="106">
        <f>H115*J$15</f>
        <v>0</v>
      </c>
      <c r="I116" s="106">
        <f>I115*K$15</f>
        <v>0</v>
      </c>
      <c r="J116" s="106">
        <f>J115*K$15</f>
        <v>0</v>
      </c>
    </row>
    <row r="117" spans="4:10" s="1" customFormat="1" ht="11.25" customHeight="1" hidden="1">
      <c r="D117" s="21"/>
      <c r="E117" s="21"/>
      <c r="F117" s="21" t="s">
        <v>13</v>
      </c>
      <c r="G117" s="106">
        <f>(G116*G114+H116)/G114</f>
        <v>0</v>
      </c>
      <c r="H117" s="106"/>
      <c r="I117" s="106">
        <f>(I116*I114+J116)/I114</f>
        <v>0</v>
      </c>
      <c r="J117" s="106"/>
    </row>
    <row r="118" spans="4:5" s="1" customFormat="1" ht="12.75" customHeight="1">
      <c r="D118" s="21"/>
      <c r="E118" s="21"/>
    </row>
  </sheetData>
  <sheetProtection password="FB4F" sheet="1" objects="1" scenarios="1" selectLockedCells="1"/>
  <mergeCells count="128">
    <mergeCell ref="F110:G110"/>
    <mergeCell ref="A105:A108"/>
    <mergeCell ref="D112:K112"/>
    <mergeCell ref="A103:A104"/>
    <mergeCell ref="A93:A94"/>
    <mergeCell ref="A95:A96"/>
    <mergeCell ref="A97:A98"/>
    <mergeCell ref="A99:A100"/>
    <mergeCell ref="P16:P17"/>
    <mergeCell ref="N56:O56"/>
    <mergeCell ref="R16:R17"/>
    <mergeCell ref="L55:O55"/>
    <mergeCell ref="P55:S55"/>
    <mergeCell ref="R18:R48"/>
    <mergeCell ref="S18:S48"/>
    <mergeCell ref="S16:S17"/>
    <mergeCell ref="Q16:Q17"/>
    <mergeCell ref="R56:S56"/>
    <mergeCell ref="Q68:Q77"/>
    <mergeCell ref="R68:R77"/>
    <mergeCell ref="S68:S77"/>
    <mergeCell ref="A84:A85"/>
    <mergeCell ref="P68:P77"/>
    <mergeCell ref="Q84:Q85"/>
    <mergeCell ref="R84:R85"/>
    <mergeCell ref="S84:S85"/>
    <mergeCell ref="P81:P83"/>
    <mergeCell ref="Q81:Q83"/>
    <mergeCell ref="A86:A87"/>
    <mergeCell ref="A58:A67"/>
    <mergeCell ref="L56:M56"/>
    <mergeCell ref="A68:A77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F13:I13"/>
    <mergeCell ref="E13:E15"/>
    <mergeCell ref="F14:G14"/>
    <mergeCell ref="H14:I14"/>
    <mergeCell ref="C10:I10"/>
    <mergeCell ref="A16:A17"/>
    <mergeCell ref="A18:A48"/>
    <mergeCell ref="A78:A80"/>
    <mergeCell ref="A81:A83"/>
    <mergeCell ref="A49:A51"/>
    <mergeCell ref="A88:A89"/>
    <mergeCell ref="A90:A92"/>
    <mergeCell ref="A101:A102"/>
    <mergeCell ref="C2:I2"/>
    <mergeCell ref="C3:I3"/>
    <mergeCell ref="C4:I4"/>
    <mergeCell ref="C5:I5"/>
    <mergeCell ref="C6:I6"/>
    <mergeCell ref="C7:I7"/>
    <mergeCell ref="C8:I8"/>
    <mergeCell ref="C9:I9"/>
    <mergeCell ref="E55:E57"/>
    <mergeCell ref="P18:P48"/>
    <mergeCell ref="Q18:Q48"/>
    <mergeCell ref="P56:Q56"/>
    <mergeCell ref="F56:G56"/>
    <mergeCell ref="H56:I56"/>
    <mergeCell ref="J55:K55"/>
    <mergeCell ref="F55:I55"/>
    <mergeCell ref="P14:Q14"/>
    <mergeCell ref="P13:S13"/>
    <mergeCell ref="R14:S14"/>
    <mergeCell ref="J13:K13"/>
    <mergeCell ref="L13:O13"/>
    <mergeCell ref="L14:M14"/>
    <mergeCell ref="N14:O14"/>
    <mergeCell ref="P99:P100"/>
    <mergeCell ref="P84:P85"/>
    <mergeCell ref="P86:P87"/>
    <mergeCell ref="P88:P89"/>
    <mergeCell ref="P90:P92"/>
    <mergeCell ref="P97:P98"/>
    <mergeCell ref="P95:P96"/>
    <mergeCell ref="P93:P94"/>
    <mergeCell ref="P105:P108"/>
    <mergeCell ref="P103:P104"/>
    <mergeCell ref="P101:P102"/>
    <mergeCell ref="R105:R108"/>
    <mergeCell ref="R101:R102"/>
    <mergeCell ref="Q105:Q108"/>
    <mergeCell ref="Q101:Q102"/>
    <mergeCell ref="S105:S108"/>
    <mergeCell ref="Q103:Q104"/>
    <mergeCell ref="R103:R104"/>
    <mergeCell ref="S103:S104"/>
    <mergeCell ref="S101:S102"/>
    <mergeCell ref="Q99:Q100"/>
    <mergeCell ref="R99:R100"/>
    <mergeCell ref="S99:S100"/>
    <mergeCell ref="R97:R98"/>
    <mergeCell ref="S97:S98"/>
    <mergeCell ref="Q95:Q96"/>
    <mergeCell ref="R95:R96"/>
    <mergeCell ref="S95:S96"/>
    <mergeCell ref="Q97:Q98"/>
    <mergeCell ref="R93:R94"/>
    <mergeCell ref="S93:S94"/>
    <mergeCell ref="Q90:Q92"/>
    <mergeCell ref="R90:R92"/>
    <mergeCell ref="S90:S92"/>
    <mergeCell ref="Q93:Q94"/>
    <mergeCell ref="Q88:Q89"/>
    <mergeCell ref="R88:R89"/>
    <mergeCell ref="S88:S89"/>
    <mergeCell ref="Q86:Q87"/>
    <mergeCell ref="R86:R87"/>
    <mergeCell ref="S86:S87"/>
    <mergeCell ref="R81:R83"/>
    <mergeCell ref="S81:S83"/>
    <mergeCell ref="B13:B14"/>
    <mergeCell ref="C13:C14"/>
    <mergeCell ref="B55:B56"/>
    <mergeCell ref="C55:C56"/>
    <mergeCell ref="P58:P67"/>
    <mergeCell ref="Q58:Q67"/>
    <mergeCell ref="R58:R67"/>
    <mergeCell ref="S58:S67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52:I52 F58:I108">
      <formula1>IF(ISNUMBER(F52),AND(F52=ROUND(F52,3),F52&gt;=0),FALSE)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51:I51 F17:I23 F25:I49">
      <formula1>IF(ISNUMBER(F51),AND(F51=ROUND(F51,3),F51&gt;0),FALSE)</formula1>
    </dataValidation>
  </dataValidations>
  <printOptions/>
  <pageMargins left="0.75" right="0.75" top="1" bottom="1" header="0.8" footer="0.4921259845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Katalogový list SHH001-A, verze 2008-03-06</dc:title>
  <dc:subject/>
  <dc:creator/>
  <cp:keywords/>
  <dc:description/>
  <cp:lastModifiedBy>stepnicka</cp:lastModifiedBy>
  <cp:lastPrinted>2011-09-05T11:03:29Z</cp:lastPrinted>
  <dcterms:created xsi:type="dcterms:W3CDTF">1900-12-31T23:00:00Z</dcterms:created>
  <dcterms:modified xsi:type="dcterms:W3CDTF">2011-10-25T15:21:07Z</dcterms:modified>
  <cp:category/>
  <cp:version/>
  <cp:contentType/>
  <cp:contentStatus/>
</cp:coreProperties>
</file>