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5480" windowHeight="5835" activeTab="0"/>
  </bookViews>
  <sheets>
    <sheet name="anketa" sheetId="1" r:id="rId1"/>
    <sheet name="dle krajů" sheetId="2" r:id="rId2"/>
    <sheet name="graf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<sst xmlns="http://schemas.openxmlformats.org/spreadsheetml/2006/main" count="69" uniqueCount="50">
  <si>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 xml:space="preserve">Dotazníková akce - možnost zavedení přímé volby starostů </t>
  </si>
  <si>
    <t>velikostní kategorie obce</t>
  </si>
  <si>
    <t xml:space="preserve">počet reagujících obcí </t>
  </si>
  <si>
    <t>ANO</t>
  </si>
  <si>
    <t xml:space="preserve">názor obcí </t>
  </si>
  <si>
    <t>NE</t>
  </si>
  <si>
    <t>obec do 500 obyvatel</t>
  </si>
  <si>
    <t>obec od 501 do 1 000 obyvatel</t>
  </si>
  <si>
    <t>obec od 1 001 do 1 500 obyvatel</t>
  </si>
  <si>
    <t>obec od 1 501 do 3 000 obyvatel</t>
  </si>
  <si>
    <t>obec od 3 001 do 5 000 obyvatel</t>
  </si>
  <si>
    <t>CELKEM</t>
  </si>
  <si>
    <t>Dotaz: Podporujete zavedení přímé volby starostů ?</t>
  </si>
  <si>
    <t>názor obcí v %</t>
  </si>
  <si>
    <t>obec od 5 001 obyvatel</t>
  </si>
  <si>
    <t>pce</t>
  </si>
  <si>
    <t>liberec</t>
  </si>
  <si>
    <t>zlín</t>
  </si>
  <si>
    <t>Počet reagujících obcí (v %)</t>
  </si>
  <si>
    <t xml:space="preserve">kraj </t>
  </si>
  <si>
    <t>počet obcí</t>
  </si>
  <si>
    <t>Jihočeský</t>
  </si>
  <si>
    <t>(dle jednotlivých krajů)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</si>
  <si>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</si>
  <si>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</si>
  <si>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</si>
  <si>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</si>
  <si>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</si>
  <si>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</si>
  <si>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</si>
  <si>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</si>
  <si>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</si>
  <si>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 xml:space="preserve">Ústecký </t>
  </si>
  <si>
    <t>Vysočina</t>
  </si>
  <si>
    <t xml:space="preserve">Zlínský </t>
  </si>
  <si>
    <t>Jihomorv</t>
  </si>
  <si>
    <t>Karlovar</t>
  </si>
  <si>
    <t>královéhra</t>
  </si>
  <si>
    <t>moravskosl</t>
  </si>
  <si>
    <t>olomoucký</t>
  </si>
  <si>
    <t>plzeň</t>
  </si>
  <si>
    <t>středio</t>
  </si>
  <si>
    <t>ústecký</t>
  </si>
  <si>
    <t>vysočina</t>
  </si>
  <si>
    <t>počet reaguj. obcí (v %)</t>
  </si>
  <si>
    <t>Zpracoval: odbor dozoru a kontroly veřejné správy MV</t>
  </si>
  <si>
    <t>Počet obcí v ČR (bez Hl. m. Prahy)</t>
  </si>
  <si>
    <t>(dle velikostních kategorií obcí)</t>
  </si>
  <si>
    <t xml:space="preserve">Průběžný stav ke dni 31.3.2011 </t>
  </si>
  <si>
    <t>Dne: 31.3.2011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</si>
</sst>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.000"/>
    <numFmt numFmtId="169" formatCode="0.0"/>
    <numFmt numFmtId="170" formatCode="#,##0.0"/>
  </numFmts>
  <fonts count="34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i/>
      <sz val="12"/>
      <color indexed="6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8" borderId="10" xfId="0" applyFont="1" applyFill="1" applyBorder="1" applyAlignment="1">
      <alignment horizontal="center" vertical="center" wrapText="1"/>
    </xf>
    <xf numFmtId="9" fontId="4" fillId="0" borderId="11" xfId="48" applyFont="1" applyBorder="1" applyAlignment="1">
      <alignment horizontal="center" vertical="center" wrapText="1"/>
    </xf>
    <xf numFmtId="9" fontId="4" fillId="0" borderId="12" xfId="48" applyFont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9" fontId="4" fillId="0" borderId="14" xfId="48" applyFont="1" applyBorder="1" applyAlignment="1">
      <alignment horizontal="center" vertical="center" wrapText="1"/>
    </xf>
    <xf numFmtId="9" fontId="4" fillId="0" borderId="15" xfId="48" applyFont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7" borderId="20" xfId="0" applyFont="1" applyFill="1" applyBorder="1" applyAlignment="1">
      <alignment horizontal="justify" vertical="center" wrapText="1"/>
    </xf>
    <xf numFmtId="9" fontId="6" fillId="7" borderId="21" xfId="48" applyFont="1" applyFill="1" applyBorder="1" applyAlignment="1">
      <alignment horizontal="center" vertical="center" wrapText="1"/>
    </xf>
    <xf numFmtId="9" fontId="6" fillId="7" borderId="22" xfId="48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6" fillId="7" borderId="30" xfId="0" applyNumberFormat="1" applyFont="1" applyFill="1" applyBorder="1" applyAlignment="1">
      <alignment horizontal="center" vertical="center" wrapText="1"/>
    </xf>
    <xf numFmtId="3" fontId="6" fillId="7" borderId="31" xfId="0" applyNumberFormat="1" applyFont="1" applyFill="1" applyBorder="1" applyAlignment="1">
      <alignment horizontal="center" vertical="center" wrapText="1"/>
    </xf>
    <xf numFmtId="3" fontId="6" fillId="7" borderId="2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0" fontId="9" fillId="0" borderId="30" xfId="0" applyFont="1" applyBorder="1" applyAlignment="1">
      <alignment vertical="center" wrapText="1"/>
    </xf>
    <xf numFmtId="3" fontId="9" fillId="0" borderId="30" xfId="48" applyNumberFormat="1" applyFont="1" applyBorder="1" applyAlignment="1">
      <alignment horizontal="center" vertical="center" wrapText="1"/>
    </xf>
    <xf numFmtId="0" fontId="9" fillId="7" borderId="20" xfId="0" applyFont="1" applyFill="1" applyBorder="1" applyAlignment="1">
      <alignment vertical="center" wrapText="1"/>
    </xf>
    <xf numFmtId="9" fontId="9" fillId="7" borderId="30" xfId="48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9" fontId="4" fillId="0" borderId="32" xfId="48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9" fontId="4" fillId="0" borderId="33" xfId="48" applyFont="1" applyBorder="1" applyAlignment="1">
      <alignment horizontal="center"/>
    </xf>
    <xf numFmtId="3" fontId="6" fillId="7" borderId="34" xfId="0" applyNumberFormat="1" applyFont="1" applyFill="1" applyBorder="1" applyAlignment="1">
      <alignment horizontal="center"/>
    </xf>
    <xf numFmtId="9" fontId="6" fillId="7" borderId="34" xfId="48" applyFont="1" applyFill="1" applyBorder="1" applyAlignment="1">
      <alignment horizontal="center"/>
    </xf>
    <xf numFmtId="9" fontId="6" fillId="7" borderId="22" xfId="48" applyFont="1" applyFill="1" applyBorder="1" applyAlignment="1">
      <alignment horizontal="center"/>
    </xf>
    <xf numFmtId="9" fontId="4" fillId="0" borderId="26" xfId="48" applyFont="1" applyBorder="1" applyAlignment="1">
      <alignment horizontal="center"/>
    </xf>
    <xf numFmtId="9" fontId="4" fillId="0" borderId="29" xfId="48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9" fontId="4" fillId="0" borderId="35" xfId="48" applyFont="1" applyBorder="1" applyAlignment="1">
      <alignment horizontal="center"/>
    </xf>
    <xf numFmtId="9" fontId="4" fillId="0" borderId="11" xfId="48" applyFont="1" applyBorder="1" applyAlignment="1">
      <alignment horizontal="center"/>
    </xf>
    <xf numFmtId="0" fontId="6" fillId="8" borderId="36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6" fillId="7" borderId="21" xfId="0" applyNumberFormat="1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7" borderId="30" xfId="0" applyFont="1" applyFill="1" applyBorder="1" applyAlignment="1">
      <alignment/>
    </xf>
    <xf numFmtId="0" fontId="8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3" fontId="10" fillId="0" borderId="41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9" fontId="6" fillId="8" borderId="42" xfId="48" applyFont="1" applyFill="1" applyBorder="1" applyAlignment="1">
      <alignment horizontal="center" vertical="center" wrapText="1"/>
    </xf>
    <xf numFmtId="9" fontId="6" fillId="8" borderId="43" xfId="48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left" vertical="center" wrapText="1"/>
    </xf>
    <xf numFmtId="0" fontId="6" fillId="8" borderId="45" xfId="0" applyFont="1" applyFill="1" applyBorder="1" applyAlignment="1">
      <alignment horizontal="left" vertical="center" wrapText="1"/>
    </xf>
    <xf numFmtId="0" fontId="6" fillId="8" borderId="46" xfId="0" applyFont="1" applyFill="1" applyBorder="1" applyAlignment="1">
      <alignment horizontal="center" vertical="center" wrapText="1"/>
    </xf>
    <xf numFmtId="0" fontId="6" fillId="8" borderId="47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9" fontId="6" fillId="8" borderId="49" xfId="48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6" fillId="8" borderId="52" xfId="0" applyFont="1" applyFill="1" applyBorder="1" applyAlignment="1">
      <alignment horizontal="center" vertical="center" wrapText="1"/>
    </xf>
    <xf numFmtId="0" fontId="6" fillId="8" borderId="53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cent 10" xfId="49"/>
    <cellStyle name="procent 11" xfId="50"/>
    <cellStyle name="procent 12" xfId="51"/>
    <cellStyle name="procent 13" xfId="52"/>
    <cellStyle name="procent 14" xfId="53"/>
    <cellStyle name="procent 15" xfId="54"/>
    <cellStyle name="procent 16" xfId="55"/>
    <cellStyle name="procent 17" xfId="56"/>
    <cellStyle name="procent 18" xfId="57"/>
    <cellStyle name="procent 19" xfId="58"/>
    <cellStyle name="procent 2" xfId="59"/>
    <cellStyle name="procent 3" xfId="60"/>
    <cellStyle name="procent 4" xfId="61"/>
    <cellStyle name="procent 5" xfId="62"/>
    <cellStyle name="procent 6" xfId="63"/>
    <cellStyle name="procent 7" xfId="64"/>
    <cellStyle name="procent 8" xfId="65"/>
    <cellStyle name="procent 9" xfId="66"/>
    <cellStyle name="Propojená buňka" xfId="67"/>
    <cellStyle name="Followed Hyperlink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Anketa: Podporujete zavedení přímé volby starostů?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33625"/>
          <c:w val="0.83375"/>
          <c:h val="0.5765"/>
        </c:manualLayout>
      </c:layout>
      <c:pie3DChart>
        <c:varyColors val="1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graf!$A$2:$A$3</c:f>
              <c:strCache/>
            </c:strRef>
          </c:cat>
          <c:val>
            <c:numRef>
              <c:f>graf!$B$2:$B$3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19050</xdr:rowOff>
    </xdr:from>
    <xdr:to>
      <xdr:col>12</xdr:col>
      <xdr:colOff>323850</xdr:colOff>
      <xdr:row>25</xdr:row>
      <xdr:rowOff>9525</xdr:rowOff>
    </xdr:to>
    <xdr:graphicFrame>
      <xdr:nvGraphicFramePr>
        <xdr:cNvPr id="1" name="Graf 3"/>
        <xdr:cNvGraphicFramePr/>
      </xdr:nvGraphicFramePr>
      <xdr:xfrm>
        <a:off x="2524125" y="1343025"/>
        <a:ext cx="5114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7">
      <selection activeCell="A9" sqref="A9:A10"/>
    </sheetView>
  </sheetViews>
  <sheetFormatPr defaultColWidth="9.140625" defaultRowHeight="12.75"/>
  <cols>
    <col min="1" max="1" width="41.421875" style="1" customWidth="1"/>
    <col min="2" max="2" width="24.7109375" style="1" customWidth="1"/>
    <col min="3" max="6" width="12.7109375" style="1" customWidth="1"/>
    <col min="7" max="19" width="0" style="1" hidden="1" customWidth="1"/>
    <col min="20" max="16384" width="9.140625" style="1" customWidth="1"/>
  </cols>
  <sheetData>
    <row r="1" spans="1:8" ht="15.75" customHeight="1">
      <c r="A1" s="74" t="s">
        <v>0</v>
      </c>
      <c r="B1" s="74"/>
      <c r="C1" s="74"/>
      <c r="D1" s="74"/>
      <c r="E1" s="74"/>
      <c r="F1" s="74"/>
      <c r="G1" s="68"/>
      <c r="H1" s="68"/>
    </row>
    <row r="2" spans="1:6" ht="15.75" customHeight="1">
      <c r="A2" s="85" t="s">
        <v>47</v>
      </c>
      <c r="B2" s="85"/>
      <c r="C2" s="85"/>
      <c r="D2" s="85"/>
      <c r="E2" s="85"/>
      <c r="F2" s="85"/>
    </row>
    <row r="3" spans="1:6" ht="15.75" customHeight="1">
      <c r="A3" s="74"/>
      <c r="B3" s="74"/>
      <c r="C3" s="74"/>
      <c r="D3" s="74"/>
      <c r="E3" s="74"/>
      <c r="F3" s="74"/>
    </row>
    <row r="4" spans="1:8" ht="15.75" customHeight="1">
      <c r="A4" s="86" t="s">
        <v>48</v>
      </c>
      <c r="B4" s="86"/>
      <c r="C4" s="86"/>
      <c r="D4" s="86"/>
      <c r="E4" s="86"/>
      <c r="F4" s="86"/>
      <c r="G4" s="58"/>
      <c r="H4" s="58"/>
    </row>
    <row r="5" spans="1:6" ht="15.75">
      <c r="A5" s="84"/>
      <c r="B5" s="84"/>
      <c r="C5" s="84"/>
      <c r="D5" s="84"/>
      <c r="E5" s="84"/>
      <c r="F5" s="84"/>
    </row>
    <row r="6" spans="1:4" ht="15.75" customHeight="1">
      <c r="A6" s="75" t="s">
        <v>12</v>
      </c>
      <c r="B6" s="75"/>
      <c r="C6" s="15"/>
      <c r="D6" s="15"/>
    </row>
    <row r="7" spans="1:4" ht="15.75">
      <c r="A7" s="2"/>
      <c r="B7" s="2"/>
      <c r="C7" s="2"/>
      <c r="D7" s="2"/>
    </row>
    <row r="8" spans="1:19" ht="12" customHeight="1" thickBot="1">
      <c r="A8" s="3"/>
      <c r="B8" s="3"/>
      <c r="C8" s="3"/>
      <c r="D8" s="3"/>
      <c r="G8" s="69" t="s">
        <v>21</v>
      </c>
      <c r="H8" s="69" t="s">
        <v>35</v>
      </c>
      <c r="I8" s="69" t="s">
        <v>36</v>
      </c>
      <c r="J8" s="70" t="s">
        <v>37</v>
      </c>
      <c r="K8" s="70" t="s">
        <v>16</v>
      </c>
      <c r="L8" s="69" t="s">
        <v>38</v>
      </c>
      <c r="M8" s="69" t="s">
        <v>39</v>
      </c>
      <c r="N8" s="70" t="s">
        <v>15</v>
      </c>
      <c r="O8" s="70" t="s">
        <v>40</v>
      </c>
      <c r="P8" s="69" t="s">
        <v>41</v>
      </c>
      <c r="Q8" s="69" t="s">
        <v>42</v>
      </c>
      <c r="R8" s="70" t="s">
        <v>43</v>
      </c>
      <c r="S8" s="69" t="s">
        <v>17</v>
      </c>
    </row>
    <row r="9" spans="1:6" ht="15.75" customHeight="1">
      <c r="A9" s="78" t="s">
        <v>1</v>
      </c>
      <c r="B9" s="80" t="s">
        <v>2</v>
      </c>
      <c r="C9" s="82" t="s">
        <v>4</v>
      </c>
      <c r="D9" s="83"/>
      <c r="E9" s="76" t="s">
        <v>13</v>
      </c>
      <c r="F9" s="77"/>
    </row>
    <row r="10" spans="1:7" ht="16.5" thickBot="1">
      <c r="A10" s="79"/>
      <c r="B10" s="81"/>
      <c r="C10" s="11" t="s">
        <v>3</v>
      </c>
      <c r="D10" s="5" t="s">
        <v>5</v>
      </c>
      <c r="E10" s="8" t="s">
        <v>3</v>
      </c>
      <c r="F10" s="5" t="s">
        <v>5</v>
      </c>
      <c r="G10" s="1" t="s">
        <v>3</v>
      </c>
    </row>
    <row r="11" spans="1:19" ht="15.75">
      <c r="A11" s="12" t="s">
        <v>6</v>
      </c>
      <c r="B11" s="19">
        <f aca="true" t="shared" si="0" ref="B11:B16">C11+D11</f>
        <v>1249</v>
      </c>
      <c r="C11" s="20">
        <f>SUM(G11:V11)</f>
        <v>825</v>
      </c>
      <c r="D11" s="21">
        <f>SUM(G19:Z19)</f>
        <v>424</v>
      </c>
      <c r="E11" s="9">
        <f aca="true" t="shared" si="1" ref="E11:E17">C11/B11</f>
        <v>0.6605284227381906</v>
      </c>
      <c r="F11" s="6">
        <f aca="true" t="shared" si="2" ref="F11:F17">D11/B11</f>
        <v>0.33947157726180943</v>
      </c>
      <c r="G11" s="60">
        <v>82</v>
      </c>
      <c r="H11" s="60">
        <v>73</v>
      </c>
      <c r="I11" s="60">
        <v>18</v>
      </c>
      <c r="J11" s="60">
        <v>49</v>
      </c>
      <c r="K11" s="60">
        <v>25</v>
      </c>
      <c r="L11" s="60">
        <v>21</v>
      </c>
      <c r="M11" s="60">
        <v>54</v>
      </c>
      <c r="N11" s="60">
        <v>38</v>
      </c>
      <c r="O11" s="60">
        <v>82</v>
      </c>
      <c r="P11" s="60">
        <v>187</v>
      </c>
      <c r="Q11" s="60">
        <v>57</v>
      </c>
      <c r="R11" s="60">
        <v>131</v>
      </c>
      <c r="S11" s="60">
        <v>8</v>
      </c>
    </row>
    <row r="12" spans="1:19" ht="15.75">
      <c r="A12" s="13" t="s">
        <v>7</v>
      </c>
      <c r="B12" s="19">
        <f t="shared" si="0"/>
        <v>603</v>
      </c>
      <c r="C12" s="22">
        <f>SUM(G12:AA12)</f>
        <v>392</v>
      </c>
      <c r="D12" s="23">
        <f>SUM(G20:AD20)</f>
        <v>211</v>
      </c>
      <c r="E12" s="9">
        <f t="shared" si="1"/>
        <v>0.6500829187396352</v>
      </c>
      <c r="F12" s="6">
        <f t="shared" si="2"/>
        <v>0.34991708126036486</v>
      </c>
      <c r="G12" s="61">
        <v>26</v>
      </c>
      <c r="H12" s="61">
        <v>60</v>
      </c>
      <c r="I12" s="61">
        <v>10</v>
      </c>
      <c r="J12" s="61">
        <v>16</v>
      </c>
      <c r="K12" s="61">
        <v>19</v>
      </c>
      <c r="L12" s="61">
        <v>31</v>
      </c>
      <c r="M12" s="61">
        <v>38</v>
      </c>
      <c r="N12" s="61">
        <v>24</v>
      </c>
      <c r="O12" s="61">
        <v>19</v>
      </c>
      <c r="P12" s="61">
        <v>81</v>
      </c>
      <c r="Q12" s="61">
        <v>27</v>
      </c>
      <c r="R12" s="61">
        <v>32</v>
      </c>
      <c r="S12" s="61">
        <v>9</v>
      </c>
    </row>
    <row r="13" spans="1:19" ht="15.75">
      <c r="A13" s="13" t="s">
        <v>8</v>
      </c>
      <c r="B13" s="19">
        <f t="shared" si="0"/>
        <v>238</v>
      </c>
      <c r="C13" s="22">
        <f>SUM(G13:AW13)</f>
        <v>143</v>
      </c>
      <c r="D13" s="23">
        <f>SUM(G21:AC21)</f>
        <v>95</v>
      </c>
      <c r="E13" s="9">
        <f t="shared" si="1"/>
        <v>0.6008403361344538</v>
      </c>
      <c r="F13" s="6">
        <f t="shared" si="2"/>
        <v>0.39915966386554624</v>
      </c>
      <c r="G13" s="61">
        <v>7</v>
      </c>
      <c r="H13" s="61">
        <v>20</v>
      </c>
      <c r="I13" s="61">
        <v>3</v>
      </c>
      <c r="J13" s="61">
        <v>5</v>
      </c>
      <c r="K13" s="61">
        <v>4</v>
      </c>
      <c r="L13" s="61">
        <v>16</v>
      </c>
      <c r="M13" s="61">
        <v>14</v>
      </c>
      <c r="N13" s="61">
        <v>7</v>
      </c>
      <c r="O13" s="61">
        <v>12</v>
      </c>
      <c r="P13" s="61">
        <v>37</v>
      </c>
      <c r="Q13" s="61">
        <v>8</v>
      </c>
      <c r="R13" s="61">
        <v>9</v>
      </c>
      <c r="S13" s="61">
        <v>1</v>
      </c>
    </row>
    <row r="14" spans="1:19" ht="15.75">
      <c r="A14" s="13" t="s">
        <v>9</v>
      </c>
      <c r="B14" s="19">
        <f t="shared" si="0"/>
        <v>174</v>
      </c>
      <c r="C14" s="22">
        <f>SUM(G14:AF14)</f>
        <v>113</v>
      </c>
      <c r="D14" s="23">
        <f>SUM(G22:V22)</f>
        <v>61</v>
      </c>
      <c r="E14" s="9">
        <f t="shared" si="1"/>
        <v>0.6494252873563219</v>
      </c>
      <c r="F14" s="6">
        <f t="shared" si="2"/>
        <v>0.3505747126436782</v>
      </c>
      <c r="G14" s="61">
        <v>7</v>
      </c>
      <c r="H14" s="61">
        <v>18</v>
      </c>
      <c r="I14" s="61">
        <v>6</v>
      </c>
      <c r="J14" s="61">
        <v>3</v>
      </c>
      <c r="K14" s="61">
        <v>6</v>
      </c>
      <c r="L14" s="61">
        <v>19</v>
      </c>
      <c r="M14" s="61">
        <v>11</v>
      </c>
      <c r="N14" s="61">
        <v>5</v>
      </c>
      <c r="O14" s="61">
        <v>3</v>
      </c>
      <c r="P14" s="61">
        <v>18</v>
      </c>
      <c r="Q14" s="61">
        <v>8</v>
      </c>
      <c r="R14" s="61">
        <v>5</v>
      </c>
      <c r="S14" s="61">
        <v>4</v>
      </c>
    </row>
    <row r="15" spans="1:19" ht="15.75">
      <c r="A15" s="13" t="s">
        <v>10</v>
      </c>
      <c r="B15" s="19">
        <f t="shared" si="0"/>
        <v>79</v>
      </c>
      <c r="C15" s="22">
        <f>SUM(G15:AG15)</f>
        <v>50</v>
      </c>
      <c r="D15" s="23">
        <f>SUM(G23:AQ23)</f>
        <v>29</v>
      </c>
      <c r="E15" s="9">
        <f t="shared" si="1"/>
        <v>0.6329113924050633</v>
      </c>
      <c r="F15" s="6">
        <f t="shared" si="2"/>
        <v>0.3670886075949367</v>
      </c>
      <c r="G15" s="61">
        <v>3</v>
      </c>
      <c r="H15" s="61">
        <v>8</v>
      </c>
      <c r="I15" s="61">
        <v>2</v>
      </c>
      <c r="J15" s="61">
        <v>2</v>
      </c>
      <c r="K15" s="61">
        <v>0</v>
      </c>
      <c r="L15" s="61">
        <v>11</v>
      </c>
      <c r="M15" s="61">
        <v>7</v>
      </c>
      <c r="N15" s="61">
        <v>2</v>
      </c>
      <c r="O15" s="61">
        <v>2</v>
      </c>
      <c r="P15" s="61">
        <v>7</v>
      </c>
      <c r="Q15" s="61">
        <v>3</v>
      </c>
      <c r="R15" s="61">
        <v>2</v>
      </c>
      <c r="S15" s="61">
        <v>1</v>
      </c>
    </row>
    <row r="16" spans="1:19" ht="16.5" thickBot="1">
      <c r="A16" s="14" t="s">
        <v>14</v>
      </c>
      <c r="B16" s="24">
        <f t="shared" si="0"/>
        <v>88</v>
      </c>
      <c r="C16" s="25">
        <f>SUM(G16:AJ16)</f>
        <v>51</v>
      </c>
      <c r="D16" s="26">
        <f>SUM(G24:BA24)</f>
        <v>37</v>
      </c>
      <c r="E16" s="10">
        <f t="shared" si="1"/>
        <v>0.5795454545454546</v>
      </c>
      <c r="F16" s="7">
        <f t="shared" si="2"/>
        <v>0.42045454545454547</v>
      </c>
      <c r="G16" s="62">
        <v>1</v>
      </c>
      <c r="H16" s="62">
        <v>5</v>
      </c>
      <c r="I16" s="62">
        <v>3</v>
      </c>
      <c r="J16" s="62">
        <v>6</v>
      </c>
      <c r="K16" s="62">
        <v>5</v>
      </c>
      <c r="L16" s="62">
        <v>7</v>
      </c>
      <c r="M16" s="62">
        <v>4</v>
      </c>
      <c r="N16" s="62">
        <v>3</v>
      </c>
      <c r="O16" s="62">
        <v>3</v>
      </c>
      <c r="P16" s="62">
        <v>4</v>
      </c>
      <c r="Q16" s="62">
        <v>6</v>
      </c>
      <c r="R16" s="62">
        <v>3</v>
      </c>
      <c r="S16" s="62">
        <v>1</v>
      </c>
    </row>
    <row r="17" spans="1:6" ht="16.5" thickBot="1">
      <c r="A17" s="16" t="s">
        <v>11</v>
      </c>
      <c r="B17" s="27">
        <f>SUM(B11:B16)</f>
        <v>2431</v>
      </c>
      <c r="C17" s="28">
        <f>SUM(C11:C16)</f>
        <v>1574</v>
      </c>
      <c r="D17" s="29">
        <f>SUM(D11:D16)</f>
        <v>857</v>
      </c>
      <c r="E17" s="17">
        <f t="shared" si="1"/>
        <v>0.6474701768819416</v>
      </c>
      <c r="F17" s="18">
        <f t="shared" si="2"/>
        <v>0.3525298231180584</v>
      </c>
    </row>
    <row r="18" spans="1:4" ht="12.75">
      <c r="A18" s="4"/>
      <c r="B18" s="30"/>
      <c r="C18" s="30"/>
      <c r="D18" s="30"/>
    </row>
    <row r="19" spans="1:19" ht="16.5" thickBot="1">
      <c r="A19" s="4"/>
      <c r="B19" s="30"/>
      <c r="C19" s="30"/>
      <c r="D19" s="30"/>
      <c r="G19" s="63">
        <v>37</v>
      </c>
      <c r="H19" s="63">
        <v>31</v>
      </c>
      <c r="I19" s="63">
        <v>3</v>
      </c>
      <c r="J19" s="63">
        <v>23</v>
      </c>
      <c r="K19" s="63">
        <v>14</v>
      </c>
      <c r="L19" s="63">
        <v>7</v>
      </c>
      <c r="M19" s="63">
        <v>17</v>
      </c>
      <c r="N19" s="63">
        <v>30</v>
      </c>
      <c r="O19" s="63">
        <v>38</v>
      </c>
      <c r="P19" s="63">
        <v>146</v>
      </c>
      <c r="Q19" s="63">
        <v>15</v>
      </c>
      <c r="R19" s="63">
        <v>62</v>
      </c>
      <c r="S19" s="63">
        <v>1</v>
      </c>
    </row>
    <row r="20" spans="1:19" ht="16.5" thickBot="1">
      <c r="A20" s="31" t="s">
        <v>46</v>
      </c>
      <c r="B20" s="32">
        <v>6250</v>
      </c>
      <c r="C20" s="72"/>
      <c r="D20" s="73"/>
      <c r="E20" s="73"/>
      <c r="F20" s="73"/>
      <c r="G20" s="64">
        <v>10</v>
      </c>
      <c r="H20" s="64">
        <v>18</v>
      </c>
      <c r="I20" s="64">
        <v>5</v>
      </c>
      <c r="J20" s="64">
        <v>19</v>
      </c>
      <c r="K20" s="64">
        <v>11</v>
      </c>
      <c r="L20" s="64">
        <v>6</v>
      </c>
      <c r="M20" s="64">
        <v>14</v>
      </c>
      <c r="N20" s="64">
        <v>9</v>
      </c>
      <c r="O20" s="64">
        <v>10</v>
      </c>
      <c r="P20" s="64">
        <v>79</v>
      </c>
      <c r="Q20" s="64">
        <v>11</v>
      </c>
      <c r="R20" s="64">
        <v>13</v>
      </c>
      <c r="S20" s="64">
        <v>6</v>
      </c>
    </row>
    <row r="21" spans="1:19" ht="16.5" thickBot="1">
      <c r="A21" s="33" t="s">
        <v>18</v>
      </c>
      <c r="B21" s="34">
        <f>B17/B20</f>
        <v>0.38896</v>
      </c>
      <c r="C21" s="4"/>
      <c r="D21" s="4"/>
      <c r="G21" s="64">
        <v>5</v>
      </c>
      <c r="H21" s="64">
        <v>7</v>
      </c>
      <c r="I21" s="64">
        <v>3</v>
      </c>
      <c r="J21" s="64">
        <v>7</v>
      </c>
      <c r="K21" s="64">
        <v>4</v>
      </c>
      <c r="L21" s="64">
        <v>3</v>
      </c>
      <c r="M21" s="64">
        <v>8</v>
      </c>
      <c r="N21" s="64">
        <v>3</v>
      </c>
      <c r="O21" s="64">
        <v>7</v>
      </c>
      <c r="P21" s="64">
        <v>40</v>
      </c>
      <c r="Q21" s="64">
        <v>3</v>
      </c>
      <c r="R21" s="64">
        <v>5</v>
      </c>
      <c r="S21" s="64">
        <v>0</v>
      </c>
    </row>
    <row r="22" spans="1:19" ht="15.75">
      <c r="A22" s="4"/>
      <c r="B22" s="4"/>
      <c r="C22" s="4"/>
      <c r="D22" s="4"/>
      <c r="G22" s="64">
        <v>5</v>
      </c>
      <c r="H22" s="64">
        <v>12</v>
      </c>
      <c r="I22" s="64">
        <v>3</v>
      </c>
      <c r="J22" s="64">
        <v>2</v>
      </c>
      <c r="K22" s="64">
        <v>7</v>
      </c>
      <c r="L22" s="64">
        <v>2</v>
      </c>
      <c r="M22" s="64">
        <v>3</v>
      </c>
      <c r="N22" s="64">
        <v>3</v>
      </c>
      <c r="O22" s="64">
        <v>4</v>
      </c>
      <c r="P22" s="64">
        <v>12</v>
      </c>
      <c r="Q22" s="64">
        <v>5</v>
      </c>
      <c r="R22" s="64">
        <v>3</v>
      </c>
      <c r="S22" s="64">
        <v>0</v>
      </c>
    </row>
    <row r="23" spans="1:19" ht="15.75">
      <c r="A23" s="71"/>
      <c r="B23" s="71"/>
      <c r="C23" s="4"/>
      <c r="D23" s="4"/>
      <c r="G23" s="64">
        <v>2</v>
      </c>
      <c r="H23" s="64">
        <v>1</v>
      </c>
      <c r="I23" s="64">
        <v>0</v>
      </c>
      <c r="J23" s="64">
        <v>1</v>
      </c>
      <c r="K23" s="64">
        <v>1</v>
      </c>
      <c r="L23" s="64">
        <v>2</v>
      </c>
      <c r="M23" s="64">
        <v>2</v>
      </c>
      <c r="N23" s="64">
        <v>1</v>
      </c>
      <c r="O23" s="64">
        <v>5</v>
      </c>
      <c r="P23" s="64">
        <v>9</v>
      </c>
      <c r="Q23" s="64">
        <v>1</v>
      </c>
      <c r="R23" s="64">
        <v>3</v>
      </c>
      <c r="S23" s="64">
        <v>1</v>
      </c>
    </row>
    <row r="24" spans="1:19" ht="15.75">
      <c r="A24" s="4"/>
      <c r="B24" s="4"/>
      <c r="C24" s="4"/>
      <c r="D24" s="4"/>
      <c r="G24" s="65">
        <v>2</v>
      </c>
      <c r="H24" s="65">
        <v>7</v>
      </c>
      <c r="I24" s="65">
        <v>3</v>
      </c>
      <c r="J24" s="65">
        <v>4</v>
      </c>
      <c r="K24" s="65">
        <v>0</v>
      </c>
      <c r="L24" s="65">
        <v>6</v>
      </c>
      <c r="M24" s="65">
        <v>2</v>
      </c>
      <c r="N24" s="65">
        <v>0</v>
      </c>
      <c r="O24" s="65">
        <v>2</v>
      </c>
      <c r="P24" s="65">
        <v>6</v>
      </c>
      <c r="Q24" s="65">
        <v>1</v>
      </c>
      <c r="R24" s="65">
        <v>4</v>
      </c>
      <c r="S24" s="65">
        <v>0</v>
      </c>
    </row>
    <row r="25" spans="1:4" ht="12.75">
      <c r="A25" s="4" t="s">
        <v>49</v>
      </c>
      <c r="B25" s="4"/>
      <c r="C25" s="4"/>
      <c r="D25" s="4"/>
    </row>
    <row r="26" spans="3:4" ht="12.75">
      <c r="C26" s="4"/>
      <c r="D26" s="4"/>
    </row>
    <row r="27" spans="1:4" ht="12.75">
      <c r="A27" s="71" t="s">
        <v>45</v>
      </c>
      <c r="B27" s="71"/>
      <c r="C27" s="4"/>
      <c r="D27" s="4"/>
    </row>
  </sheetData>
  <sheetProtection/>
  <mergeCells count="13">
    <mergeCell ref="A3:F3"/>
    <mergeCell ref="A2:F2"/>
    <mergeCell ref="A4:F4"/>
    <mergeCell ref="A23:B23"/>
    <mergeCell ref="C20:F20"/>
    <mergeCell ref="A27:B27"/>
    <mergeCell ref="A1:F1"/>
    <mergeCell ref="A6:B6"/>
    <mergeCell ref="E9:F9"/>
    <mergeCell ref="A9:A10"/>
    <mergeCell ref="B9:B10"/>
    <mergeCell ref="C9:D9"/>
    <mergeCell ref="A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zoomScale="150" zoomScaleNormal="150" zoomScalePageLayoutView="0" workbookViewId="0" topLeftCell="A16">
      <selection activeCell="B32" sqref="B32"/>
    </sheetView>
  </sheetViews>
  <sheetFormatPr defaultColWidth="9.140625" defaultRowHeight="12.75"/>
  <cols>
    <col min="1" max="1" width="20.57421875" style="36" customWidth="1"/>
    <col min="2" max="8" width="15.7109375" style="36" customWidth="1"/>
    <col min="9" max="16384" width="9.140625" style="36" customWidth="1"/>
  </cols>
  <sheetData>
    <row r="1" spans="1:8" ht="15.75" customHeight="1">
      <c r="A1" s="74" t="s">
        <v>0</v>
      </c>
      <c r="B1" s="74"/>
      <c r="C1" s="74"/>
      <c r="D1" s="74"/>
      <c r="E1" s="74"/>
      <c r="F1" s="74"/>
      <c r="G1" s="74"/>
      <c r="H1" s="74"/>
    </row>
    <row r="2" spans="1:8" ht="15.75" customHeight="1">
      <c r="A2" s="85" t="s">
        <v>22</v>
      </c>
      <c r="B2" s="85"/>
      <c r="C2" s="85"/>
      <c r="D2" s="85"/>
      <c r="E2" s="85"/>
      <c r="F2" s="85"/>
      <c r="G2" s="85"/>
      <c r="H2" s="85"/>
    </row>
    <row r="3" spans="1:6" ht="15.75">
      <c r="A3" s="74"/>
      <c r="B3" s="74"/>
      <c r="C3" s="74"/>
      <c r="D3" s="74"/>
      <c r="E3" s="74"/>
      <c r="F3" s="74"/>
    </row>
    <row r="4" spans="1:8" ht="15.75" customHeight="1">
      <c r="A4" s="86" t="s">
        <v>48</v>
      </c>
      <c r="B4" s="86"/>
      <c r="C4" s="86"/>
      <c r="D4" s="86"/>
      <c r="E4" s="86"/>
      <c r="F4" s="86"/>
      <c r="G4" s="86"/>
      <c r="H4" s="86"/>
    </row>
    <row r="5" spans="1:6" ht="15.75">
      <c r="A5" s="84"/>
      <c r="B5" s="84"/>
      <c r="C5" s="84"/>
      <c r="D5" s="84"/>
      <c r="E5" s="84"/>
      <c r="F5" s="84"/>
    </row>
    <row r="6" spans="1:6" ht="16.5" customHeight="1">
      <c r="A6" s="75" t="s">
        <v>12</v>
      </c>
      <c r="B6" s="75"/>
      <c r="C6" s="75"/>
      <c r="D6" s="75"/>
      <c r="E6" s="3"/>
      <c r="F6" s="3"/>
    </row>
    <row r="7" spans="1:6" ht="16.5" customHeight="1" thickBot="1">
      <c r="A7" s="35"/>
      <c r="B7" s="35"/>
      <c r="C7" s="35"/>
      <c r="D7" s="35"/>
      <c r="E7" s="3"/>
      <c r="F7" s="3"/>
    </row>
    <row r="8" spans="1:8" ht="15.75">
      <c r="A8" s="93" t="s">
        <v>19</v>
      </c>
      <c r="B8" s="91" t="s">
        <v>20</v>
      </c>
      <c r="C8" s="89" t="s">
        <v>2</v>
      </c>
      <c r="D8" s="89" t="s">
        <v>44</v>
      </c>
      <c r="E8" s="87" t="s">
        <v>4</v>
      </c>
      <c r="F8" s="87"/>
      <c r="G8" s="88" t="s">
        <v>13</v>
      </c>
      <c r="H8" s="77"/>
    </row>
    <row r="9" spans="1:8" ht="16.5" thickBot="1">
      <c r="A9" s="94"/>
      <c r="B9" s="92"/>
      <c r="C9" s="90"/>
      <c r="D9" s="90"/>
      <c r="E9" s="49" t="s">
        <v>3</v>
      </c>
      <c r="F9" s="49" t="s">
        <v>5</v>
      </c>
      <c r="G9" s="49" t="s">
        <v>3</v>
      </c>
      <c r="H9" s="5" t="s">
        <v>5</v>
      </c>
    </row>
    <row r="10" spans="1:8" ht="15.75">
      <c r="A10" s="54" t="s">
        <v>21</v>
      </c>
      <c r="B10" s="50">
        <v>623</v>
      </c>
      <c r="C10" s="46">
        <f>SUM(anketa!G11:G24)</f>
        <v>187</v>
      </c>
      <c r="D10" s="47">
        <f>C10/B10</f>
        <v>0.3001605136436597</v>
      </c>
      <c r="E10" s="46">
        <f>SUM(anketa!G11:G16)</f>
        <v>126</v>
      </c>
      <c r="F10" s="46">
        <f>SUM(anketa!G19:G24)</f>
        <v>61</v>
      </c>
      <c r="G10" s="47">
        <f>E10/C10</f>
        <v>0.6737967914438503</v>
      </c>
      <c r="H10" s="48">
        <f>F10/C10</f>
        <v>0.32620320855614976</v>
      </c>
    </row>
    <row r="11" spans="1:8" ht="15.75">
      <c r="A11" s="55" t="s">
        <v>23</v>
      </c>
      <c r="B11" s="51">
        <v>673</v>
      </c>
      <c r="C11" s="38">
        <f>SUM(anketa!H11:H24)</f>
        <v>260</v>
      </c>
      <c r="D11" s="37">
        <f>C11/B11</f>
        <v>0.3863298662704309</v>
      </c>
      <c r="E11" s="38">
        <f>SUM(anketa!H11:H16)</f>
        <v>184</v>
      </c>
      <c r="F11" s="38">
        <f>SUM(anketa!H19:H24)</f>
        <v>76</v>
      </c>
      <c r="G11" s="37">
        <f aca="true" t="shared" si="0" ref="G11:G22">E11/C11</f>
        <v>0.7076923076923077</v>
      </c>
      <c r="H11" s="44">
        <f aca="true" t="shared" si="1" ref="H11:H23">F11/C11</f>
        <v>0.2923076923076923</v>
      </c>
    </row>
    <row r="12" spans="1:8" ht="15.75">
      <c r="A12" s="55" t="s">
        <v>24</v>
      </c>
      <c r="B12" s="51">
        <v>132</v>
      </c>
      <c r="C12" s="38">
        <f>SUM(anketa!I11:I24)</f>
        <v>59</v>
      </c>
      <c r="D12" s="37">
        <f aca="true" t="shared" si="2" ref="D12:D22">C12/B12</f>
        <v>0.44696969696969696</v>
      </c>
      <c r="E12" s="38">
        <f>SUM(anketa!I11:I16)</f>
        <v>42</v>
      </c>
      <c r="F12" s="38">
        <f>SUM(anketa!I19:I24)</f>
        <v>17</v>
      </c>
      <c r="G12" s="37">
        <f t="shared" si="0"/>
        <v>0.711864406779661</v>
      </c>
      <c r="H12" s="44">
        <f t="shared" si="1"/>
        <v>0.288135593220339</v>
      </c>
    </row>
    <row r="13" spans="1:8" ht="15.75">
      <c r="A13" s="55" t="s">
        <v>25</v>
      </c>
      <c r="B13" s="51">
        <v>448</v>
      </c>
      <c r="C13" s="38">
        <f>SUM(anketa!J11:J24)</f>
        <v>137</v>
      </c>
      <c r="D13" s="37">
        <f t="shared" si="2"/>
        <v>0.30580357142857145</v>
      </c>
      <c r="E13" s="38">
        <f>SUM(anketa!J11:J16)</f>
        <v>81</v>
      </c>
      <c r="F13" s="38">
        <f>SUM(anketa!J19:J24)</f>
        <v>56</v>
      </c>
      <c r="G13" s="37">
        <f t="shared" si="0"/>
        <v>0.5912408759124088</v>
      </c>
      <c r="H13" s="44">
        <f t="shared" si="1"/>
        <v>0.40875912408759124</v>
      </c>
    </row>
    <row r="14" spans="1:8" ht="15.75">
      <c r="A14" s="55" t="s">
        <v>26</v>
      </c>
      <c r="B14" s="51">
        <v>215</v>
      </c>
      <c r="C14" s="38">
        <f>SUM(anketa!K11:K24)</f>
        <v>96</v>
      </c>
      <c r="D14" s="37">
        <f t="shared" si="2"/>
        <v>0.44651162790697674</v>
      </c>
      <c r="E14" s="38">
        <f>SUM(anketa!K11:K16)</f>
        <v>59</v>
      </c>
      <c r="F14" s="38">
        <f>SUM(anketa!K19:K24)</f>
        <v>37</v>
      </c>
      <c r="G14" s="37">
        <f t="shared" si="0"/>
        <v>0.6145833333333334</v>
      </c>
      <c r="H14" s="44">
        <f t="shared" si="1"/>
        <v>0.3854166666666667</v>
      </c>
    </row>
    <row r="15" spans="1:8" ht="15.75">
      <c r="A15" s="55" t="s">
        <v>27</v>
      </c>
      <c r="B15" s="51">
        <v>300</v>
      </c>
      <c r="C15" s="38">
        <f>SUM(anketa!L11:L24)</f>
        <v>131</v>
      </c>
      <c r="D15" s="37">
        <f t="shared" si="2"/>
        <v>0.43666666666666665</v>
      </c>
      <c r="E15" s="38">
        <f>SUM(anketa!L11:L16)</f>
        <v>105</v>
      </c>
      <c r="F15" s="38">
        <f>SUM(anketa!L19:L24)</f>
        <v>26</v>
      </c>
      <c r="G15" s="37">
        <f t="shared" si="0"/>
        <v>0.8015267175572519</v>
      </c>
      <c r="H15" s="44">
        <f t="shared" si="1"/>
        <v>0.1984732824427481</v>
      </c>
    </row>
    <row r="16" spans="1:8" ht="15.75">
      <c r="A16" s="55" t="s">
        <v>28</v>
      </c>
      <c r="B16" s="51">
        <v>399</v>
      </c>
      <c r="C16" s="38">
        <f>SUM(anketa!M11:M24)</f>
        <v>174</v>
      </c>
      <c r="D16" s="37">
        <f t="shared" si="2"/>
        <v>0.43609022556390975</v>
      </c>
      <c r="E16" s="38">
        <f>SUM(anketa!M11:M16)</f>
        <v>128</v>
      </c>
      <c r="F16" s="38">
        <f>SUM(anketa!M19:M24)</f>
        <v>46</v>
      </c>
      <c r="G16" s="37">
        <f t="shared" si="0"/>
        <v>0.735632183908046</v>
      </c>
      <c r="H16" s="44">
        <f t="shared" si="1"/>
        <v>0.26436781609195403</v>
      </c>
    </row>
    <row r="17" spans="1:8" ht="15.75">
      <c r="A17" s="55" t="s">
        <v>29</v>
      </c>
      <c r="B17" s="51">
        <v>451</v>
      </c>
      <c r="C17" s="38">
        <f>SUM(anketa!N11:N24)</f>
        <v>125</v>
      </c>
      <c r="D17" s="37">
        <f t="shared" si="2"/>
        <v>0.2771618625277162</v>
      </c>
      <c r="E17" s="38">
        <f>SUM(anketa!N11:N16)</f>
        <v>79</v>
      </c>
      <c r="F17" s="38">
        <f>SUM(anketa!N19:N24)</f>
        <v>46</v>
      </c>
      <c r="G17" s="37">
        <f t="shared" si="0"/>
        <v>0.632</v>
      </c>
      <c r="H17" s="44">
        <f t="shared" si="1"/>
        <v>0.368</v>
      </c>
    </row>
    <row r="18" spans="1:8" ht="15.75">
      <c r="A18" s="55" t="s">
        <v>30</v>
      </c>
      <c r="B18" s="51">
        <v>501</v>
      </c>
      <c r="C18" s="38">
        <f>SUM(anketa!O11:O24)</f>
        <v>187</v>
      </c>
      <c r="D18" s="37">
        <f t="shared" si="2"/>
        <v>0.37325349301397204</v>
      </c>
      <c r="E18" s="38">
        <f>SUM(anketa!O11:O16)</f>
        <v>121</v>
      </c>
      <c r="F18" s="38">
        <f>SUM(anketa!O19:O24)</f>
        <v>66</v>
      </c>
      <c r="G18" s="37">
        <f t="shared" si="0"/>
        <v>0.6470588235294118</v>
      </c>
      <c r="H18" s="44">
        <f t="shared" si="1"/>
        <v>0.35294117647058826</v>
      </c>
    </row>
    <row r="19" spans="1:8" ht="15.75">
      <c r="A19" s="55" t="s">
        <v>31</v>
      </c>
      <c r="B19" s="51">
        <v>1145</v>
      </c>
      <c r="C19" s="38">
        <f>SUM(anketa!P11:P24)</f>
        <v>626</v>
      </c>
      <c r="D19" s="37">
        <f t="shared" si="2"/>
        <v>0.5467248908296943</v>
      </c>
      <c r="E19" s="38">
        <f>SUM(anketa!P11:P16)</f>
        <v>334</v>
      </c>
      <c r="F19" s="38">
        <f>SUM(anketa!P19:P24)</f>
        <v>292</v>
      </c>
      <c r="G19" s="37">
        <f t="shared" si="0"/>
        <v>0.5335463258785943</v>
      </c>
      <c r="H19" s="44">
        <f t="shared" si="1"/>
        <v>0.46645367412140576</v>
      </c>
    </row>
    <row r="20" spans="1:8" ht="15.75">
      <c r="A20" s="55" t="s">
        <v>32</v>
      </c>
      <c r="B20" s="51">
        <v>354</v>
      </c>
      <c r="C20" s="38">
        <f>SUM(anketa!Q11:Q24)</f>
        <v>145</v>
      </c>
      <c r="D20" s="37">
        <f t="shared" si="2"/>
        <v>0.4096045197740113</v>
      </c>
      <c r="E20" s="38">
        <f>SUM(anketa!Q11:Q16)</f>
        <v>109</v>
      </c>
      <c r="F20" s="38">
        <f>SUM(anketa!Q19:Q24)</f>
        <v>36</v>
      </c>
      <c r="G20" s="37">
        <f t="shared" si="0"/>
        <v>0.7517241379310344</v>
      </c>
      <c r="H20" s="44">
        <f t="shared" si="1"/>
        <v>0.2482758620689655</v>
      </c>
    </row>
    <row r="21" spans="1:8" ht="15.75">
      <c r="A21" s="55" t="s">
        <v>33</v>
      </c>
      <c r="B21" s="51">
        <v>704</v>
      </c>
      <c r="C21" s="38">
        <f>SUM(anketa!R11:R24)</f>
        <v>272</v>
      </c>
      <c r="D21" s="37">
        <f t="shared" si="2"/>
        <v>0.38636363636363635</v>
      </c>
      <c r="E21" s="38">
        <f>SUM(anketa!R11:R16)</f>
        <v>182</v>
      </c>
      <c r="F21" s="38">
        <f>SUM(anketa!R19:R24)</f>
        <v>90</v>
      </c>
      <c r="G21" s="37">
        <f t="shared" si="0"/>
        <v>0.6691176470588235</v>
      </c>
      <c r="H21" s="44">
        <f t="shared" si="1"/>
        <v>0.33088235294117646</v>
      </c>
    </row>
    <row r="22" spans="1:8" ht="16.5" thickBot="1">
      <c r="A22" s="56" t="s">
        <v>34</v>
      </c>
      <c r="B22" s="52">
        <v>305</v>
      </c>
      <c r="C22" s="39">
        <f>SUM(anketa!S10:S24)</f>
        <v>32</v>
      </c>
      <c r="D22" s="40">
        <f t="shared" si="2"/>
        <v>0.10491803278688525</v>
      </c>
      <c r="E22" s="39">
        <f>SUM(anketa!S11:S16)</f>
        <v>24</v>
      </c>
      <c r="F22" s="39">
        <f>SUM(anketa!S19:S24)</f>
        <v>8</v>
      </c>
      <c r="G22" s="40">
        <f t="shared" si="0"/>
        <v>0.75</v>
      </c>
      <c r="H22" s="45">
        <f t="shared" si="1"/>
        <v>0.25</v>
      </c>
    </row>
    <row r="23" spans="1:8" ht="16.5" thickBot="1">
      <c r="A23" s="57" t="s">
        <v>11</v>
      </c>
      <c r="B23" s="53">
        <f>SUM(B10:B22)</f>
        <v>6250</v>
      </c>
      <c r="C23" s="41">
        <f>SUM(C10:C22)</f>
        <v>2431</v>
      </c>
      <c r="D23" s="42">
        <f>C23/B23</f>
        <v>0.38896</v>
      </c>
      <c r="E23" s="41">
        <f>SUM(E10:E22)</f>
        <v>1574</v>
      </c>
      <c r="F23" s="41">
        <f>SUM(F10:F22)</f>
        <v>857</v>
      </c>
      <c r="G23" s="42">
        <f>E23/C23</f>
        <v>0.6474701768819416</v>
      </c>
      <c r="H23" s="43">
        <f t="shared" si="1"/>
        <v>0.3525298231180584</v>
      </c>
    </row>
    <row r="26" spans="1:2" ht="15.75">
      <c r="A26" s="4" t="s">
        <v>49</v>
      </c>
      <c r="B26" s="4"/>
    </row>
    <row r="27" spans="1:2" ht="15.75">
      <c r="A27" s="1"/>
      <c r="B27" s="1"/>
    </row>
    <row r="28" spans="1:3" ht="15.75" customHeight="1">
      <c r="A28" s="71" t="s">
        <v>45</v>
      </c>
      <c r="B28" s="71"/>
      <c r="C28" s="71"/>
    </row>
  </sheetData>
  <sheetProtection/>
  <mergeCells count="13">
    <mergeCell ref="A1:H1"/>
    <mergeCell ref="A2:H2"/>
    <mergeCell ref="A4:H4"/>
    <mergeCell ref="B8:B9"/>
    <mergeCell ref="A8:A9"/>
    <mergeCell ref="A3:F3"/>
    <mergeCell ref="A5:F5"/>
    <mergeCell ref="A6:D6"/>
    <mergeCell ref="E8:F8"/>
    <mergeCell ref="G8:H8"/>
    <mergeCell ref="A28:C28"/>
    <mergeCell ref="D8:D9"/>
    <mergeCell ref="C8:C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"/>
  <sheetViews>
    <sheetView zoomScalePageLayoutView="0" workbookViewId="0" topLeftCell="D8">
      <selection activeCell="O22" sqref="O22"/>
    </sheetView>
  </sheetViews>
  <sheetFormatPr defaultColWidth="9.140625" defaultRowHeight="12.75"/>
  <sheetData>
    <row r="2" spans="1:2" ht="15">
      <c r="A2" s="66" t="s">
        <v>5</v>
      </c>
      <c r="B2" s="59">
        <f>anketa!D17</f>
        <v>857</v>
      </c>
    </row>
    <row r="3" spans="1:2" ht="12.75">
      <c r="A3" s="67" t="s">
        <v>3</v>
      </c>
      <c r="B3" s="59">
        <f>anketa!C17</f>
        <v>1574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8HK3K4J</dc:creator>
  <cp:keywords/>
  <dc:description/>
  <cp:lastModifiedBy>JUDr. Adam Furek</cp:lastModifiedBy>
  <cp:lastPrinted>2011-03-30T13:08:38Z</cp:lastPrinted>
  <dcterms:created xsi:type="dcterms:W3CDTF">2011-03-08T06:54:20Z</dcterms:created>
  <dcterms:modified xsi:type="dcterms:W3CDTF">2011-04-01T05:22:36Z</dcterms:modified>
  <cp:category/>
  <cp:version/>
  <cp:contentType/>
  <cp:contentStatus/>
</cp:coreProperties>
</file>