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7" activeTab="18"/>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<sst xmlns="http://schemas.openxmlformats.org/spreadsheetml/2006/main" count="1400" uniqueCount="353">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</sst>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44124732"/>
        <c:axId val="61578269"/>
      </c:lineChart>
      <c:catAx>
        <c:axId val="4412473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61578269"/>
        <c:crosses val="autoZero"/>
        <c:auto val="0"/>
        <c:lblOffset val="100"/>
        <c:noMultiLvlLbl val="0"/>
      </c:catAx>
      <c:valAx>
        <c:axId val="61578269"/>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4124732"/>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strRef>
          </c:cat>
          <c:val>
            <c:numRef>
              <c:f>'Ž po měsících'!$AD$5:$AD$222</c:f>
              <c:numCache/>
            </c:numRef>
          </c:val>
          <c:smooth val="0"/>
        </c:ser>
        <c:axId val="66123224"/>
        <c:axId val="58238105"/>
      </c:lineChart>
      <c:dateAx>
        <c:axId val="66123224"/>
        <c:scaling>
          <c:orientation val="minMax"/>
          <c:min val="1080"/>
        </c:scaling>
        <c:axPos val="b"/>
        <c:majorGridlines/>
        <c:delete val="0"/>
        <c:numFmt formatCode="yyyy" sourceLinked="0"/>
        <c:majorTickMark val="out"/>
        <c:minorTickMark val="none"/>
        <c:tickLblPos val="nextTo"/>
        <c:crossAx val="58238105"/>
        <c:crosses val="autoZero"/>
        <c:auto val="0"/>
        <c:noMultiLvlLbl val="0"/>
      </c:dateAx>
      <c:valAx>
        <c:axId val="58238105"/>
        <c:scaling>
          <c:orientation val="minMax"/>
          <c:max val="1800"/>
        </c:scaling>
        <c:axPos val="l"/>
        <c:majorGridlines/>
        <c:delete val="0"/>
        <c:numFmt formatCode="General" sourceLinked="1"/>
        <c:majorTickMark val="out"/>
        <c:minorTickMark val="none"/>
        <c:tickLblPos val="nextTo"/>
        <c:crossAx val="66123224"/>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strRef>
          </c:cat>
          <c:val>
            <c:numRef>
              <c:f>Dublin!$K$2:$K$53</c:f>
              <c:numCache/>
            </c:numRef>
          </c:val>
          <c:smooth val="0"/>
        </c:ser>
        <c:axId val="54380898"/>
        <c:axId val="19666035"/>
      </c:lineChart>
      <c:dateAx>
        <c:axId val="54380898"/>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19666035"/>
        <c:crosses val="autoZero"/>
        <c:auto val="0"/>
        <c:majorUnit val="3"/>
        <c:majorTimeUnit val="months"/>
        <c:minorUnit val="1"/>
        <c:minorTimeUnit val="months"/>
        <c:noMultiLvlLbl val="0"/>
      </c:dateAx>
      <c:valAx>
        <c:axId val="19666035"/>
        <c:scaling>
          <c:orientation val="minMax"/>
          <c:max val="140"/>
          <c:min val="40"/>
        </c:scaling>
        <c:axPos val="l"/>
        <c:majorGridlines/>
        <c:delete val="0"/>
        <c:numFmt formatCode="General" sourceLinked="1"/>
        <c:majorTickMark val="out"/>
        <c:minorTickMark val="none"/>
        <c:tickLblPos val="nextTo"/>
        <c:crossAx val="54380898"/>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17333510"/>
        <c:axId val="21783863"/>
      </c:lineChart>
      <c:catAx>
        <c:axId val="1733351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21783863"/>
        <c:crosses val="autoZero"/>
        <c:auto val="1"/>
        <c:lblOffset val="100"/>
        <c:noMultiLvlLbl val="0"/>
      </c:catAx>
      <c:valAx>
        <c:axId val="21783863"/>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7333510"/>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strRef>
          </c:cat>
          <c:val>
            <c:numRef>
              <c:f>'NZ-SPri'!$C$38:$C$42</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overlap val="-30"/>
        <c:axId val="61837040"/>
        <c:axId val="19662449"/>
      </c:barChart>
      <c:catAx>
        <c:axId val="61837040"/>
        <c:scaling>
          <c:orientation val="maxMin"/>
        </c:scaling>
        <c:axPos val="l"/>
        <c:delete val="0"/>
        <c:numFmt formatCode="General" sourceLinked="1"/>
        <c:majorTickMark val="none"/>
        <c:minorTickMark val="none"/>
        <c:tickLblPos val="none"/>
        <c:crossAx val="19662449"/>
        <c:crosses val="autoZero"/>
        <c:auto val="0"/>
        <c:lblOffset val="100"/>
        <c:noMultiLvlLbl val="0"/>
      </c:catAx>
      <c:valAx>
        <c:axId val="19662449"/>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6183704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2744314"/>
        <c:axId val="49154507"/>
      </c:barChart>
      <c:catAx>
        <c:axId val="42744314"/>
        <c:scaling>
          <c:orientation val="maxMin"/>
        </c:scaling>
        <c:axPos val="l"/>
        <c:delete val="0"/>
        <c:numFmt formatCode="General" sourceLinked="1"/>
        <c:majorTickMark val="none"/>
        <c:minorTickMark val="none"/>
        <c:tickLblPos val="none"/>
        <c:crossAx val="49154507"/>
        <c:crosses val="autoZero"/>
        <c:auto val="0"/>
        <c:lblOffset val="100"/>
        <c:noMultiLvlLbl val="0"/>
      </c:catAx>
      <c:valAx>
        <c:axId val="49154507"/>
        <c:scaling>
          <c:orientation val="minMax"/>
        </c:scaling>
        <c:axPos val="t"/>
        <c:majorGridlines/>
        <c:delete val="0"/>
        <c:numFmt formatCode="General" sourceLinked="1"/>
        <c:majorTickMark val="out"/>
        <c:minorTickMark val="in"/>
        <c:tickLblPos val="nextTo"/>
        <c:spPr>
          <a:ln w="3175">
            <a:solidFill/>
          </a:ln>
        </c:spPr>
        <c:crossAx val="4274431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39737380"/>
        <c:axId val="22092101"/>
      </c:barChart>
      <c:catAx>
        <c:axId val="39737380"/>
        <c:scaling>
          <c:orientation val="maxMin"/>
        </c:scaling>
        <c:axPos val="l"/>
        <c:delete val="0"/>
        <c:numFmt formatCode="General" sourceLinked="1"/>
        <c:majorTickMark val="out"/>
        <c:minorTickMark val="none"/>
        <c:tickLblPos val="none"/>
        <c:crossAx val="22092101"/>
        <c:crosses val="autoZero"/>
        <c:auto val="1"/>
        <c:lblOffset val="100"/>
        <c:tickLblSkip val="1"/>
        <c:noMultiLvlLbl val="0"/>
      </c:catAx>
      <c:valAx>
        <c:axId val="22092101"/>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39737380"/>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demo!$O$43:$O$111</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demo!$P$43:$P$111</c:f>
              <c:numCache/>
            </c:numRef>
          </c:val>
        </c:ser>
        <c:overlap val="-10"/>
        <c:gapWidth val="0"/>
        <c:axId val="64611182"/>
        <c:axId val="44629727"/>
      </c:barChart>
      <c:catAx>
        <c:axId val="6461118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4629727"/>
        <c:crosses val="autoZero"/>
        <c:auto val="1"/>
        <c:lblOffset val="100"/>
        <c:tickLblSkip val="5"/>
        <c:tickMarkSkip val="2"/>
        <c:noMultiLvlLbl val="0"/>
      </c:catAx>
      <c:valAx>
        <c:axId val="4462972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61118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tabSelected="1" zoomScaleSheetLayoutView="100" workbookViewId="0" topLeftCell="A1">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69"/>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0" t="s">
        <v>45</v>
      </c>
      <c r="C5" s="571"/>
      <c r="D5" s="570" t="s">
        <v>46</v>
      </c>
      <c r="E5" s="571"/>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tabSelected="1" zoomScaleSheetLayoutView="100" workbookViewId="0" topLeftCell="A40">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tabSelected="1" zoomScaleSheetLayoutView="100" workbookViewId="0" topLeftCell="A64">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2" t="str">
        <f>CONCATENATE("Řízení o odnětí azylu (7/1990-",MONTH(Nastavení!$B$3),"/",YEAR(Nastavení!$B$3),") - aktuálně platné azyly")</f>
        <v>Řízení o odnětí azylu (7/1990-8/2008) - aktuálně platné azyly</v>
      </c>
      <c r="B1" s="613"/>
      <c r="C1" s="613"/>
      <c r="D1" s="613"/>
      <c r="E1" s="613"/>
      <c r="F1" s="613"/>
      <c r="G1" s="613"/>
      <c r="H1" s="614"/>
    </row>
    <row r="2" spans="1:8" ht="15.75">
      <c r="A2" s="612" t="str">
        <f>CONCATENATE("k ",DAY(Nastavení!$B$3),".",MONTH(Nastavení!$B$3),".",YEAR(Nastavení!$B$3))</f>
        <v>k 31.8.2008</v>
      </c>
      <c r="B2" s="613"/>
      <c r="C2" s="613"/>
      <c r="D2" s="613"/>
      <c r="E2" s="613"/>
      <c r="F2" s="613"/>
      <c r="G2" s="613"/>
      <c r="H2" s="614"/>
    </row>
    <row r="3" s="411" customFormat="1" ht="8.25">
      <c r="H3" s="429" t="s">
        <v>239</v>
      </c>
    </row>
    <row r="4" spans="1:8" ht="12.75">
      <c r="A4" s="615" t="s">
        <v>0</v>
      </c>
      <c r="B4" s="615" t="s">
        <v>76</v>
      </c>
      <c r="C4" s="615" t="s">
        <v>157</v>
      </c>
      <c r="D4" s="615" t="s">
        <v>158</v>
      </c>
      <c r="E4" s="617" t="s">
        <v>159</v>
      </c>
      <c r="F4" s="618"/>
      <c r="G4" s="619"/>
      <c r="H4" s="615" t="s">
        <v>160</v>
      </c>
    </row>
    <row r="5" spans="1:8" ht="33.75">
      <c r="A5" s="616"/>
      <c r="B5" s="616"/>
      <c r="C5" s="616"/>
      <c r="D5" s="616"/>
      <c r="E5" s="224" t="s">
        <v>161</v>
      </c>
      <c r="F5" s="224" t="s">
        <v>162</v>
      </c>
      <c r="G5" s="224" t="s">
        <v>163</v>
      </c>
      <c r="H5" s="616"/>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2" t="s">
        <v>225</v>
      </c>
      <c r="B79" s="613"/>
      <c r="C79" s="613"/>
      <c r="D79" s="613"/>
      <c r="E79" s="613"/>
      <c r="F79" s="613"/>
      <c r="G79" s="613"/>
      <c r="H79" s="614"/>
      <c r="I79" s="315"/>
    </row>
    <row r="80" spans="1:9" ht="15.75">
      <c r="A80" s="612" t="str">
        <f>LOWER(Nastavení!B1)</f>
        <v>srpen 2008</v>
      </c>
      <c r="B80" s="613"/>
      <c r="C80" s="613"/>
      <c r="D80" s="613"/>
      <c r="E80" s="613"/>
      <c r="F80" s="613"/>
      <c r="G80" s="613"/>
      <c r="H80" s="614"/>
      <c r="I80" s="315"/>
    </row>
    <row r="81" spans="7:9" s="411" customFormat="1" ht="11.25">
      <c r="G81" s="408" t="s">
        <v>240</v>
      </c>
      <c r="I81" s="431"/>
    </row>
    <row r="82" spans="1:9" ht="12.75">
      <c r="A82" s="617" t="s">
        <v>0</v>
      </c>
      <c r="B82" s="619"/>
      <c r="C82" s="615" t="s">
        <v>157</v>
      </c>
      <c r="D82" s="615" t="s">
        <v>158</v>
      </c>
      <c r="E82" s="617" t="s">
        <v>159</v>
      </c>
      <c r="F82" s="618"/>
      <c r="G82" s="619"/>
      <c r="H82" s="315"/>
      <c r="I82" s="315"/>
    </row>
    <row r="83" spans="1:9" ht="33.75">
      <c r="A83" s="620"/>
      <c r="B83" s="621"/>
      <c r="C83" s="616"/>
      <c r="D83" s="616"/>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22" t="s">
        <v>109</v>
      </c>
      <c r="B87" s="623"/>
      <c r="C87" s="623"/>
      <c r="D87" s="623"/>
      <c r="E87" s="623"/>
      <c r="F87" s="623"/>
      <c r="G87" s="623"/>
      <c r="H87" s="62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tabSelected="1" zoomScaleSheetLayoutView="100" workbookViewId="0" topLeftCell="A16">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2" t="str">
        <f>CONCATENATE("Zánik doplňkové ochrany (9/2006-",MONTH(Nastavení!$B$3),"/",YEAR(Nastavení!$B$3),") - aktuálně platná")</f>
        <v>Zánik doplňkové ochrany (9/2006-8/2008) - aktuálně platná</v>
      </c>
      <c r="B1" s="613"/>
      <c r="C1" s="613"/>
      <c r="D1" s="613"/>
      <c r="E1" s="613"/>
      <c r="F1" s="613"/>
      <c r="G1" s="614"/>
    </row>
    <row r="2" spans="1:7" ht="15.75">
      <c r="A2" s="612" t="str">
        <f>CONCATENATE("k ",DAY(Nastavení!$B$3),".",MONTH(Nastavení!$B$3),".",YEAR(Nastavení!$B$3))</f>
        <v>k 31.8.2008</v>
      </c>
      <c r="B2" s="613"/>
      <c r="C2" s="613"/>
      <c r="D2" s="613"/>
      <c r="E2" s="613"/>
      <c r="F2" s="613"/>
      <c r="G2" s="614"/>
    </row>
    <row r="3" s="411" customFormat="1" ht="8.25">
      <c r="G3" s="429" t="s">
        <v>335</v>
      </c>
    </row>
    <row r="4" spans="1:7" ht="12.75" customHeight="1">
      <c r="A4" s="615" t="s">
        <v>0</v>
      </c>
      <c r="B4" s="615" t="s">
        <v>336</v>
      </c>
      <c r="C4" s="615" t="s">
        <v>337</v>
      </c>
      <c r="D4" s="617" t="s">
        <v>338</v>
      </c>
      <c r="E4" s="618"/>
      <c r="F4" s="619"/>
      <c r="G4" s="615" t="s">
        <v>339</v>
      </c>
    </row>
    <row r="5" spans="1:7" ht="33.75">
      <c r="A5" s="616"/>
      <c r="B5" s="616"/>
      <c r="C5" s="616"/>
      <c r="D5" s="224" t="s">
        <v>340</v>
      </c>
      <c r="E5" s="224" t="s">
        <v>162</v>
      </c>
      <c r="F5" s="224" t="s">
        <v>341</v>
      </c>
      <c r="G5" s="616"/>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2" t="s">
        <v>342</v>
      </c>
      <c r="B33" s="613"/>
      <c r="C33" s="613"/>
      <c r="D33" s="613"/>
      <c r="E33" s="613"/>
      <c r="F33" s="613"/>
      <c r="G33" s="614"/>
      <c r="H33" s="315"/>
    </row>
    <row r="34" spans="1:8" ht="15.75">
      <c r="A34" s="612" t="str">
        <f>LOWER(Nastavení!B1)</f>
        <v>srpen 2008</v>
      </c>
      <c r="B34" s="613"/>
      <c r="C34" s="613"/>
      <c r="D34" s="613"/>
      <c r="E34" s="613"/>
      <c r="F34" s="613"/>
      <c r="G34" s="614"/>
      <c r="H34" s="315"/>
    </row>
    <row r="35" spans="6:8" s="411" customFormat="1" ht="11.25">
      <c r="F35" s="408" t="s">
        <v>343</v>
      </c>
      <c r="H35" s="431"/>
    </row>
    <row r="36" spans="1:7" ht="12.75" customHeight="1">
      <c r="A36" s="615" t="s">
        <v>0</v>
      </c>
      <c r="B36" s="615" t="s">
        <v>336</v>
      </c>
      <c r="C36" s="615" t="s">
        <v>337</v>
      </c>
      <c r="D36" s="617" t="s">
        <v>338</v>
      </c>
      <c r="E36" s="618"/>
      <c r="F36" s="619"/>
      <c r="G36" s="63"/>
    </row>
    <row r="37" spans="1:7" ht="33.75">
      <c r="A37" s="616"/>
      <c r="B37" s="616"/>
      <c r="C37" s="616"/>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tabSelected="1" zoomScaleSheetLayoutView="100" workbookViewId="0" topLeftCell="A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06">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tabSelected="1"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tabSelected="1"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tabSelected="1"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tabSelected="1"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tabSelected="1"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tabSelected="1"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tabSelected="1" zoomScaleSheetLayoutView="100" workbookViewId="0" topLeftCell="A52">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65.2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sheet="1" objects="1" scenarios="1"/>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tabSelected="1"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tabSelected="1" zoomScaleSheetLayoutView="100" workbookViewId="0" topLeftCell="A7">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tabSelected="1" zoomScaleSheetLayoutView="100" workbookViewId="0" topLeftCell="A1">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tabSelected="1"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tabSelected="1" zoomScaleSheetLayoutView="100" workbookViewId="0" topLeftCell="A34">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tabSelected="1" zoomScaleSheetLayoutView="100" workbookViewId="0" topLeftCell="A13">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2008-09-11T12:03:57Z</cp:lastPrinted>
  <dcterms:created xsi:type="dcterms:W3CDTF">1999-02-10T13:06:53Z</dcterms:created>
  <dcterms:modified xsi:type="dcterms:W3CDTF">2008-09-11T12:04:48Z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