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8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Celkem" sheetId="9" r:id="rId9"/>
  </sheets>
  <definedNames>
    <definedName name="_xlnm.Print_Area" localSheetId="8">'Celkem'!$A$1:$L$37</definedName>
  </definedNames>
  <calcPr fullCalcOnLoad="1"/>
</workbook>
</file>

<file path=xl/sharedStrings.xml><?xml version="1.0" encoding="utf-8"?>
<sst xmlns="http://schemas.openxmlformats.org/spreadsheetml/2006/main" count="550" uniqueCount="75">
  <si>
    <t>adresa</t>
  </si>
  <si>
    <t>Obce</t>
  </si>
  <si>
    <t>Obce s přenesenou působností</t>
  </si>
  <si>
    <t>Obce s rozšířenou působností</t>
  </si>
  <si>
    <t xml:space="preserve">Hodslavice </t>
  </si>
  <si>
    <t xml:space="preserve">Jindřichovice </t>
  </si>
  <si>
    <t>Neplachovice</t>
  </si>
  <si>
    <t>Libina</t>
  </si>
  <si>
    <t>www.hodslavice.cz</t>
  </si>
  <si>
    <t>www.obecjindrichovice.cz</t>
  </si>
  <si>
    <t>www.neplachovice.cz</t>
  </si>
  <si>
    <t>www.libina.cz</t>
  </si>
  <si>
    <t>www.ceskaskalice.cz</t>
  </si>
  <si>
    <t>www.kopidlno.cz</t>
  </si>
  <si>
    <t>Česká Skalice</t>
  </si>
  <si>
    <t>Kopidlno</t>
  </si>
  <si>
    <t xml:space="preserve">Most </t>
  </si>
  <si>
    <t xml:space="preserve">www.mesto-most.cz  </t>
  </si>
  <si>
    <t>Vikýřovice</t>
  </si>
  <si>
    <t>www.vikyrovice.cz</t>
  </si>
  <si>
    <t>Heřmanův Městec</t>
  </si>
  <si>
    <t>www.hermanuv-mestec.cz</t>
  </si>
  <si>
    <t>Novosedlice</t>
  </si>
  <si>
    <t>www.novosedlice.cz</t>
  </si>
  <si>
    <t xml:space="preserve">Lukavice </t>
  </si>
  <si>
    <t>www.obeclukavice.cz</t>
  </si>
  <si>
    <t>Bílovec</t>
  </si>
  <si>
    <t>www.bilovec.cz</t>
  </si>
  <si>
    <t xml:space="preserve">Duchcov </t>
  </si>
  <si>
    <t>www.duchcov.cz</t>
  </si>
  <si>
    <t>Čížkov</t>
  </si>
  <si>
    <t>Bělov</t>
  </si>
  <si>
    <t xml:space="preserve">Dolní Třebonín </t>
  </si>
  <si>
    <t>Černá v Pošumaví</t>
  </si>
  <si>
    <t>Telnice</t>
  </si>
  <si>
    <t>www.obec-cizkov.cz</t>
  </si>
  <si>
    <t>www.belov.cz</t>
  </si>
  <si>
    <t>www.dolnitrebonin.cz</t>
  </si>
  <si>
    <t>www.telnice.cz</t>
  </si>
  <si>
    <t xml:space="preserve">www.cernavposumavi.cz  </t>
  </si>
  <si>
    <t>tip redakce Kroměříž</t>
  </si>
  <si>
    <t>tip redakce Klášterec nad Ohří</t>
  </si>
  <si>
    <t>tip redakce Česká Lípa</t>
  </si>
  <si>
    <t>tip redakce Dvůr Králové</t>
  </si>
  <si>
    <t>tip redakce Hrádek nad Nisou</t>
  </si>
  <si>
    <t>www.mucl.cz</t>
  </si>
  <si>
    <t>www.mudk.cz</t>
  </si>
  <si>
    <t>www.mesto-kromeriz.cz</t>
  </si>
  <si>
    <t>www.hradek.eu</t>
  </si>
  <si>
    <t>www.muklasterec.cz</t>
  </si>
  <si>
    <t>Informace o VS, elektronické služby</t>
  </si>
  <si>
    <t>technické, přístupnost, nové trendy</t>
  </si>
  <si>
    <t>design, struktura webu</t>
  </si>
  <si>
    <t>dění v obci, komunikace</t>
  </si>
  <si>
    <t>Kritéria</t>
  </si>
  <si>
    <t>Celkový počet</t>
  </si>
  <si>
    <t>Celkový počet hodnocených</t>
  </si>
  <si>
    <t>Jméno porotce:</t>
  </si>
  <si>
    <t>Celkové hodnocení:</t>
  </si>
  <si>
    <t>Váha kritéria</t>
  </si>
  <si>
    <t>Pořadí</t>
  </si>
  <si>
    <t>průměrné umístění</t>
  </si>
  <si>
    <t>obdržené body</t>
  </si>
  <si>
    <t>Technické, přístupnost, nové trendy</t>
  </si>
  <si>
    <t>Design, struktura webu</t>
  </si>
  <si>
    <t>Dění v obci, komunikace</t>
  </si>
  <si>
    <t>Celkem bodů</t>
  </si>
  <si>
    <t>Zdeněk Čížek</t>
  </si>
  <si>
    <t>Kamil Válek</t>
  </si>
  <si>
    <t>Radek Pavlíček</t>
  </si>
  <si>
    <t>Václav Sýkora</t>
  </si>
  <si>
    <t>Evžen Vaněk</t>
  </si>
  <si>
    <t>Karel Ferschmann</t>
  </si>
  <si>
    <t>Jakub Ferschmann</t>
  </si>
  <si>
    <t>Michal Kuchta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</si>
</sst>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indexed="8"/>
      <name val="Symbol"/>
      <family val="1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1"/>
      <color theme="1"/>
      <name val="Symbol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3" fillId="34" borderId="0" xfId="36" applyFont="1" applyFill="1" applyBorder="1" applyAlignment="1" applyProtection="1">
      <alignment/>
      <protection/>
    </xf>
    <xf numFmtId="0" fontId="4" fillId="34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left" indent="5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left" indent="5"/>
    </xf>
    <xf numFmtId="0" fontId="48" fillId="35" borderId="10" xfId="0" applyFont="1" applyFill="1" applyBorder="1" applyAlignment="1">
      <alignment horizontal="center"/>
    </xf>
    <xf numFmtId="0" fontId="29" fillId="35" borderId="0" xfId="0" applyFont="1" applyFill="1" applyAlignment="1">
      <alignment/>
    </xf>
    <xf numFmtId="0" fontId="49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36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3" fillId="34" borderId="0" xfId="36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0" xfId="36" applyFont="1" applyAlignment="1" applyProtection="1">
      <alignment/>
      <protection/>
    </xf>
    <xf numFmtId="0" fontId="4" fillId="0" borderId="11" xfId="0" applyFont="1" applyBorder="1" applyAlignment="1">
      <alignment horizontal="center"/>
    </xf>
    <xf numFmtId="0" fontId="49" fillId="35" borderId="12" xfId="0" applyFont="1" applyFill="1" applyBorder="1" applyAlignment="1">
      <alignment horizontal="center"/>
    </xf>
    <xf numFmtId="0" fontId="49" fillId="35" borderId="13" xfId="0" applyFont="1" applyFill="1" applyBorder="1" applyAlignment="1">
      <alignment horizontal="center"/>
    </xf>
    <xf numFmtId="0" fontId="49" fillId="35" borderId="14" xfId="0" applyFont="1" applyFill="1" applyBorder="1" applyAlignment="1">
      <alignment horizontal="center"/>
    </xf>
    <xf numFmtId="0" fontId="49" fillId="35" borderId="15" xfId="0" applyFont="1" applyFill="1" applyBorder="1" applyAlignment="1">
      <alignment/>
    </xf>
    <xf numFmtId="0" fontId="3" fillId="0" borderId="16" xfId="36" applyBorder="1" applyAlignment="1" applyProtection="1">
      <alignment/>
      <protection/>
    </xf>
    <xf numFmtId="0" fontId="3" fillId="0" borderId="17" xfId="36" applyBorder="1" applyAlignment="1" applyProtection="1">
      <alignment/>
      <protection/>
    </xf>
    <xf numFmtId="0" fontId="5" fillId="3" borderId="18" xfId="0" applyFont="1" applyFill="1" applyBorder="1" applyAlignment="1">
      <alignment/>
    </xf>
    <xf numFmtId="0" fontId="5" fillId="3" borderId="19" xfId="0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49" fillId="35" borderId="17" xfId="0" applyFont="1" applyFill="1" applyBorder="1" applyAlignment="1">
      <alignment/>
    </xf>
    <xf numFmtId="0" fontId="3" fillId="0" borderId="17" xfId="36" applyFill="1" applyBorder="1" applyAlignment="1" applyProtection="1">
      <alignment/>
      <protection/>
    </xf>
    <xf numFmtId="0" fontId="50" fillId="0" borderId="17" xfId="36" applyFont="1" applyBorder="1" applyAlignment="1" applyProtection="1">
      <alignment/>
      <protection/>
    </xf>
    <xf numFmtId="0" fontId="5" fillId="10" borderId="19" xfId="0" applyFont="1" applyFill="1" applyBorder="1" applyAlignment="1">
      <alignment/>
    </xf>
    <xf numFmtId="0" fontId="5" fillId="10" borderId="20" xfId="0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3" fillId="33" borderId="17" xfId="36" applyFill="1" applyBorder="1" applyAlignment="1" applyProtection="1">
      <alignment/>
      <protection/>
    </xf>
    <xf numFmtId="0" fontId="5" fillId="3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21" xfId="36" applyFill="1" applyBorder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4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9" fillId="35" borderId="0" xfId="0" applyFont="1" applyFill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18" xfId="36" applyBorder="1" applyAlignment="1" applyProtection="1">
      <alignment/>
      <protection/>
    </xf>
    <xf numFmtId="0" fontId="3" fillId="0" borderId="19" xfId="36" applyBorder="1" applyAlignment="1" applyProtection="1">
      <alignment/>
      <protection/>
    </xf>
    <xf numFmtId="0" fontId="3" fillId="0" borderId="20" xfId="36" applyBorder="1" applyAlignment="1" applyProtection="1">
      <alignment/>
      <protection/>
    </xf>
    <xf numFmtId="0" fontId="29" fillId="35" borderId="26" xfId="0" applyFont="1" applyFill="1" applyBorder="1" applyAlignment="1">
      <alignment horizontal="center"/>
    </xf>
    <xf numFmtId="0" fontId="29" fillId="35" borderId="27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164" fontId="4" fillId="7" borderId="29" xfId="0" applyNumberFormat="1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164" fontId="4" fillId="7" borderId="31" xfId="0" applyNumberFormat="1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164" fontId="4" fillId="7" borderId="36" xfId="0" applyNumberFormat="1" applyFont="1" applyFill="1" applyBorder="1" applyAlignment="1">
      <alignment horizontal="center"/>
    </xf>
    <xf numFmtId="0" fontId="29" fillId="35" borderId="37" xfId="0" applyFont="1" applyFill="1" applyBorder="1" applyAlignment="1">
      <alignment horizontal="center"/>
    </xf>
    <xf numFmtId="0" fontId="29" fillId="35" borderId="3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29" fillId="35" borderId="15" xfId="0" applyFont="1" applyFill="1" applyBorder="1" applyAlignment="1">
      <alignment horizontal="center"/>
    </xf>
    <xf numFmtId="164" fontId="27" fillId="5" borderId="15" xfId="0" applyNumberFormat="1" applyFont="1" applyFill="1" applyBorder="1" applyAlignment="1">
      <alignment horizontal="center"/>
    </xf>
    <xf numFmtId="0" fontId="27" fillId="5" borderId="15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8" fillId="11" borderId="15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49" fillId="35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9" fillId="35" borderId="2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odslavice.cz/" TargetMode="External" /><Relationship Id="rId2" Type="http://schemas.openxmlformats.org/officeDocument/2006/relationships/hyperlink" Target="http://www.obecjindrichovice.cz/" TargetMode="External" /><Relationship Id="rId3" Type="http://schemas.openxmlformats.org/officeDocument/2006/relationships/hyperlink" Target="http://www.neplachovice.cz/" TargetMode="External" /><Relationship Id="rId4" Type="http://schemas.openxmlformats.org/officeDocument/2006/relationships/hyperlink" Target="http://www.libina.cz/" TargetMode="External" /><Relationship Id="rId5" Type="http://schemas.openxmlformats.org/officeDocument/2006/relationships/hyperlink" Target="http://www.ceskaskalice.cz/" TargetMode="External" /><Relationship Id="rId6" Type="http://schemas.openxmlformats.org/officeDocument/2006/relationships/hyperlink" Target="http://www.kopidlno.cz/" TargetMode="External" /><Relationship Id="rId7" Type="http://schemas.openxmlformats.org/officeDocument/2006/relationships/hyperlink" Target="http://www.mesto-most.cz/" TargetMode="External" /><Relationship Id="rId8" Type="http://schemas.openxmlformats.org/officeDocument/2006/relationships/hyperlink" Target="http://www.vikyrovice.cz/" TargetMode="External" /><Relationship Id="rId9" Type="http://schemas.openxmlformats.org/officeDocument/2006/relationships/hyperlink" Target="http://www.hermanuv-mestec.cz/" TargetMode="External" /><Relationship Id="rId10" Type="http://schemas.openxmlformats.org/officeDocument/2006/relationships/hyperlink" Target="http://www.obeclukavice.cz/" TargetMode="External" /><Relationship Id="rId11" Type="http://schemas.openxmlformats.org/officeDocument/2006/relationships/hyperlink" Target="http://www.bilovec.cz/" TargetMode="External" /><Relationship Id="rId12" Type="http://schemas.openxmlformats.org/officeDocument/2006/relationships/hyperlink" Target="http://www.duchcov.cz/" TargetMode="External" /><Relationship Id="rId13" Type="http://schemas.openxmlformats.org/officeDocument/2006/relationships/hyperlink" Target="http://www.obec-cizkov.cz/" TargetMode="External" /><Relationship Id="rId14" Type="http://schemas.openxmlformats.org/officeDocument/2006/relationships/hyperlink" Target="http://www.belov.cz/" TargetMode="External" /><Relationship Id="rId15" Type="http://schemas.openxmlformats.org/officeDocument/2006/relationships/hyperlink" Target="http://www.dolnitrebonin.cz/" TargetMode="External" /><Relationship Id="rId16" Type="http://schemas.openxmlformats.org/officeDocument/2006/relationships/hyperlink" Target="http://www.telnice.cz/" TargetMode="External" /><Relationship Id="rId17" Type="http://schemas.openxmlformats.org/officeDocument/2006/relationships/hyperlink" Target="http://www.cernavposumavi.cz/" TargetMode="External" /><Relationship Id="rId18" Type="http://schemas.openxmlformats.org/officeDocument/2006/relationships/hyperlink" Target="http://www.mucl.cz/" TargetMode="External" /><Relationship Id="rId19" Type="http://schemas.openxmlformats.org/officeDocument/2006/relationships/hyperlink" Target="http://www.mudk.cz/" TargetMode="External" /><Relationship Id="rId20" Type="http://schemas.openxmlformats.org/officeDocument/2006/relationships/hyperlink" Target="http://www.mesto-kromeriz.cz/" TargetMode="External" /><Relationship Id="rId21" Type="http://schemas.openxmlformats.org/officeDocument/2006/relationships/hyperlink" Target="http://www.hradek.eu/" TargetMode="External" /><Relationship Id="rId22" Type="http://schemas.openxmlformats.org/officeDocument/2006/relationships/hyperlink" Target="http://www.muklasterec.cz/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C29" sqref="C29:F33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67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91"/>
      <c r="D5" s="91"/>
      <c r="E5" s="91"/>
      <c r="F5" s="91">
        <v>2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92"/>
      <c r="D6" s="92"/>
      <c r="E6" s="92"/>
      <c r="F6" s="92">
        <v>9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92"/>
      <c r="D7" s="92"/>
      <c r="E7" s="92"/>
      <c r="F7" s="92">
        <v>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92"/>
      <c r="D8" s="92"/>
      <c r="E8" s="92"/>
      <c r="F8" s="92">
        <v>10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92"/>
      <c r="D9" s="92"/>
      <c r="E9" s="92"/>
      <c r="F9" s="92">
        <v>6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92"/>
      <c r="D10" s="92"/>
      <c r="E10" s="92"/>
      <c r="F10" s="92">
        <v>11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92"/>
      <c r="D11" s="92"/>
      <c r="E11" s="92"/>
      <c r="F11" s="92">
        <v>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92"/>
      <c r="D12" s="92"/>
      <c r="E12" s="92"/>
      <c r="F12" s="92">
        <v>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92"/>
      <c r="D13" s="92"/>
      <c r="E13" s="92"/>
      <c r="F13" s="92">
        <v>12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92"/>
      <c r="D14" s="92"/>
      <c r="E14" s="92"/>
      <c r="F14" s="92">
        <v>8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92"/>
      <c r="D15" s="92"/>
      <c r="E15" s="92"/>
      <c r="F15" s="92">
        <v>1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93"/>
      <c r="D16" s="93"/>
      <c r="E16" s="93"/>
      <c r="F16" s="93">
        <v>4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0</v>
      </c>
      <c r="D17" s="54">
        <f>COUNTIF(D5:D16,"&gt;0")</f>
        <v>0</v>
      </c>
      <c r="E17" s="54">
        <f>COUNTIF(E5:E16,"&gt;0")</f>
        <v>0</v>
      </c>
      <c r="F17" s="54">
        <f>COUNTIF(F5:F16,"&gt;0")</f>
        <v>12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6"/>
      <c r="D20" s="16"/>
      <c r="E20" s="16"/>
      <c r="F20" s="16">
        <v>5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6"/>
      <c r="D21" s="16"/>
      <c r="E21" s="16"/>
      <c r="F21" s="16">
        <v>1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6"/>
      <c r="D22" s="16"/>
      <c r="E22" s="16"/>
      <c r="F22" s="16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/>
      <c r="D23" s="16"/>
      <c r="E23" s="16"/>
      <c r="F23" s="16">
        <v>6</v>
      </c>
    </row>
    <row r="24" spans="1:6" s="17" customFormat="1" ht="15">
      <c r="A24" s="46" t="s">
        <v>44</v>
      </c>
      <c r="B24" s="45" t="s">
        <v>48</v>
      </c>
      <c r="C24" s="16"/>
      <c r="D24" s="16"/>
      <c r="E24" s="16"/>
      <c r="F24" s="16">
        <v>2</v>
      </c>
    </row>
    <row r="25" spans="1:6" s="17" customFormat="1" ht="15.75" thickBot="1">
      <c r="A25" s="47" t="s">
        <v>41</v>
      </c>
      <c r="B25" s="32" t="s">
        <v>49</v>
      </c>
      <c r="C25" s="55"/>
      <c r="D25" s="55"/>
      <c r="E25" s="55"/>
      <c r="F25" s="55">
        <v>4</v>
      </c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0</v>
      </c>
      <c r="D26" s="54">
        <f>COUNTIF(D20:D25,"&gt;0")</f>
        <v>0</v>
      </c>
      <c r="E26" s="54">
        <f>COUNTIF(E20:E25,"&gt;0")</f>
        <v>0</v>
      </c>
      <c r="F26" s="54">
        <f>COUNTIF(F20:F25,"&gt;0")</f>
        <v>6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/>
      <c r="D29" s="16"/>
      <c r="E29" s="16"/>
      <c r="F29" s="16">
        <v>5</v>
      </c>
    </row>
    <row r="30" spans="1:115" ht="15">
      <c r="A30" s="41" t="s">
        <v>16</v>
      </c>
      <c r="B30" s="49" t="s">
        <v>17</v>
      </c>
      <c r="C30" s="16"/>
      <c r="D30" s="16"/>
      <c r="E30" s="16"/>
      <c r="F30" s="16">
        <v>3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/>
      <c r="D31" s="16"/>
      <c r="E31" s="16"/>
      <c r="F31" s="16">
        <v>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/>
      <c r="D32" s="16"/>
      <c r="E32" s="16"/>
      <c r="F32" s="16">
        <v>1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/>
      <c r="D33" s="55"/>
      <c r="E33" s="55"/>
      <c r="F33" s="55">
        <v>2</v>
      </c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0</v>
      </c>
      <c r="D34" s="54">
        <f>COUNTIF(D29:D33,"&gt;0")</f>
        <v>0</v>
      </c>
      <c r="E34" s="54">
        <f>COUNTIF(E29:E33,"&gt;0")</f>
        <v>0</v>
      </c>
      <c r="F34" s="54">
        <f>COUNTIF(F29:F33,"&gt;0")</f>
        <v>5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87401575" bottom="0.787401575" header="0.3" footer="0.3"/>
  <pageSetup horizontalDpi="600" verticalDpi="600"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C33" sqref="C33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68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>
        <v>2</v>
      </c>
      <c r="D5" s="33"/>
      <c r="E5" s="33"/>
      <c r="F5" s="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>
        <v>6</v>
      </c>
      <c r="D6" s="1"/>
      <c r="E6" s="1"/>
      <c r="F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>
        <v>8</v>
      </c>
      <c r="D7" s="1"/>
      <c r="E7" s="1"/>
      <c r="F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>
        <v>7</v>
      </c>
      <c r="D8" s="1"/>
      <c r="E8" s="1"/>
      <c r="F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>
        <v>1</v>
      </c>
      <c r="D9" s="1"/>
      <c r="E9" s="1"/>
      <c r="F9" s="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>
        <v>4</v>
      </c>
      <c r="D10" s="1"/>
      <c r="E10" s="1"/>
      <c r="F10" s="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>
        <v>3</v>
      </c>
      <c r="D11" s="1"/>
      <c r="E11" s="1"/>
      <c r="F11" s="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>
        <v>11</v>
      </c>
      <c r="D12" s="1"/>
      <c r="E12" s="1"/>
      <c r="F12" s="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>
        <v>5</v>
      </c>
      <c r="D13" s="1"/>
      <c r="E13" s="1"/>
      <c r="F13" s="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>
        <v>10</v>
      </c>
      <c r="D14" s="1"/>
      <c r="E14" s="1"/>
      <c r="F14" s="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>
        <v>9</v>
      </c>
      <c r="D15" s="1"/>
      <c r="E15" s="1"/>
      <c r="F15" s="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>
        <v>12</v>
      </c>
      <c r="D16" s="53"/>
      <c r="E16" s="53"/>
      <c r="F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12</v>
      </c>
      <c r="D17" s="54">
        <f>COUNTIF(D5:D16,"&gt;0")</f>
        <v>0</v>
      </c>
      <c r="E17" s="54">
        <f>COUNTIF(E5:E16,"&gt;0")</f>
        <v>0</v>
      </c>
      <c r="F17" s="54">
        <f>COUNTIF(F5:F16,"&gt;0")</f>
        <v>0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>
        <v>3</v>
      </c>
      <c r="D20" s="1"/>
      <c r="E20" s="1"/>
      <c r="F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>
        <v>5</v>
      </c>
      <c r="D21" s="1"/>
      <c r="E21" s="1"/>
      <c r="F21" s="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>
        <v>6</v>
      </c>
      <c r="D22" s="1"/>
      <c r="E22" s="1"/>
      <c r="F22" s="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>
        <v>2</v>
      </c>
      <c r="D23" s="16"/>
      <c r="E23" s="16"/>
      <c r="F23" s="16"/>
    </row>
    <row r="24" spans="1:6" s="17" customFormat="1" ht="15">
      <c r="A24" s="46" t="s">
        <v>44</v>
      </c>
      <c r="B24" s="45" t="s">
        <v>48</v>
      </c>
      <c r="C24" s="16">
        <v>4</v>
      </c>
      <c r="D24" s="16"/>
      <c r="E24" s="16"/>
      <c r="F24" s="16"/>
    </row>
    <row r="25" spans="1:6" s="17" customFormat="1" ht="15.75" thickBot="1">
      <c r="A25" s="47" t="s">
        <v>41</v>
      </c>
      <c r="B25" s="32" t="s">
        <v>49</v>
      </c>
      <c r="C25" s="55">
        <v>1</v>
      </c>
      <c r="D25" s="55"/>
      <c r="E25" s="55"/>
      <c r="F25" s="55"/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6</v>
      </c>
      <c r="D26" s="54">
        <f>COUNTIF(D20:D25,"&gt;0")</f>
        <v>0</v>
      </c>
      <c r="E26" s="54">
        <f>COUNTIF(E20:E25,"&gt;0")</f>
        <v>0</v>
      </c>
      <c r="F26" s="54">
        <f>COUNTIF(F20:F25,"&gt;0")</f>
        <v>0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>
        <v>4</v>
      </c>
      <c r="D29" s="16"/>
      <c r="E29" s="16"/>
      <c r="F29" s="16"/>
    </row>
    <row r="30" spans="1:115" ht="15">
      <c r="A30" s="41" t="s">
        <v>16</v>
      </c>
      <c r="B30" s="49" t="s">
        <v>17</v>
      </c>
      <c r="C30" s="16">
        <v>1</v>
      </c>
      <c r="D30" s="16"/>
      <c r="E30" s="16"/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>
        <v>2</v>
      </c>
      <c r="D31" s="16"/>
      <c r="E31" s="16"/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>
        <v>5</v>
      </c>
      <c r="D32" s="16"/>
      <c r="E32" s="16"/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>
        <v>3</v>
      </c>
      <c r="D33" s="55"/>
      <c r="E33" s="55"/>
      <c r="F33" s="55"/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5</v>
      </c>
      <c r="D34" s="54">
        <f>COUNTIF(D29:D33,"&gt;0")</f>
        <v>0</v>
      </c>
      <c r="E34" s="54">
        <f>COUNTIF(E29:E33,"&gt;0")</f>
        <v>0</v>
      </c>
      <c r="F34" s="54">
        <f>COUNTIF(F29:F33,"&gt;0")</f>
        <v>0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69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/>
      <c r="D5" s="33">
        <v>5</v>
      </c>
      <c r="E5" s="33"/>
      <c r="F5" s="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/>
      <c r="D6" s="1">
        <v>7</v>
      </c>
      <c r="E6" s="1"/>
      <c r="F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/>
      <c r="D7" s="1">
        <v>6</v>
      </c>
      <c r="E7" s="1"/>
      <c r="F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/>
      <c r="D8" s="1">
        <v>1</v>
      </c>
      <c r="E8" s="1"/>
      <c r="F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/>
      <c r="D9" s="1">
        <v>11</v>
      </c>
      <c r="E9" s="1"/>
      <c r="F9" s="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/>
      <c r="D10" s="1">
        <v>9</v>
      </c>
      <c r="E10" s="1"/>
      <c r="F10" s="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/>
      <c r="D11" s="1">
        <v>4</v>
      </c>
      <c r="E11" s="1"/>
      <c r="F11" s="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/>
      <c r="D12" s="1">
        <v>12</v>
      </c>
      <c r="E12" s="1"/>
      <c r="F12" s="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/>
      <c r="D13" s="1">
        <v>8</v>
      </c>
      <c r="E13" s="1"/>
      <c r="F13" s="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/>
      <c r="D14" s="1">
        <v>2</v>
      </c>
      <c r="E14" s="1"/>
      <c r="F14" s="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/>
      <c r="D15" s="1">
        <v>10</v>
      </c>
      <c r="E15" s="1"/>
      <c r="F15" s="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/>
      <c r="D16" s="53">
        <v>3</v>
      </c>
      <c r="E16" s="53"/>
      <c r="F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0</v>
      </c>
      <c r="D17" s="54">
        <f>COUNTIF(D5:D16,"&gt;0")</f>
        <v>12</v>
      </c>
      <c r="E17" s="54">
        <f>COUNTIF(E5:E16,"&gt;0")</f>
        <v>0</v>
      </c>
      <c r="F17" s="54">
        <f>COUNTIF(F5:F16,"&gt;0")</f>
        <v>0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/>
      <c r="D20" s="1">
        <v>2</v>
      </c>
      <c r="E20" s="1"/>
      <c r="F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/>
      <c r="D21" s="1">
        <v>3</v>
      </c>
      <c r="E21" s="1"/>
      <c r="F21" s="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/>
      <c r="D22" s="1">
        <v>1</v>
      </c>
      <c r="E22" s="1"/>
      <c r="F22" s="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/>
      <c r="D23" s="16">
        <v>4</v>
      </c>
      <c r="E23" s="16"/>
      <c r="F23" s="16"/>
    </row>
    <row r="24" spans="1:6" s="17" customFormat="1" ht="15">
      <c r="A24" s="46" t="s">
        <v>44</v>
      </c>
      <c r="B24" s="45" t="s">
        <v>48</v>
      </c>
      <c r="C24" s="16"/>
      <c r="D24" s="16">
        <v>6</v>
      </c>
      <c r="E24" s="16"/>
      <c r="F24" s="16"/>
    </row>
    <row r="25" spans="1:6" s="17" customFormat="1" ht="15.75" thickBot="1">
      <c r="A25" s="47" t="s">
        <v>41</v>
      </c>
      <c r="B25" s="32" t="s">
        <v>49</v>
      </c>
      <c r="C25" s="55"/>
      <c r="D25" s="55">
        <v>5</v>
      </c>
      <c r="E25" s="55"/>
      <c r="F25" s="55"/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0</v>
      </c>
      <c r="D26" s="54">
        <f>COUNTIF(D20:D25,"&gt;0")</f>
        <v>6</v>
      </c>
      <c r="E26" s="54">
        <f>COUNTIF(E20:E25,"&gt;0")</f>
        <v>0</v>
      </c>
      <c r="F26" s="54">
        <f>COUNTIF(F20:F25,"&gt;0")</f>
        <v>0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/>
      <c r="D29" s="16">
        <v>2</v>
      </c>
      <c r="E29" s="16"/>
      <c r="F29" s="16"/>
    </row>
    <row r="30" spans="1:115" ht="15">
      <c r="A30" s="41" t="s">
        <v>16</v>
      </c>
      <c r="B30" s="49" t="s">
        <v>17</v>
      </c>
      <c r="C30" s="16"/>
      <c r="D30" s="16">
        <v>1</v>
      </c>
      <c r="E30" s="16"/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/>
      <c r="D31" s="16">
        <v>3</v>
      </c>
      <c r="E31" s="16"/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/>
      <c r="D32" s="16">
        <v>4</v>
      </c>
      <c r="E32" s="16"/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/>
      <c r="D33" s="55">
        <v>5</v>
      </c>
      <c r="E33" s="55"/>
      <c r="F33" s="55"/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0</v>
      </c>
      <c r="D34" s="54">
        <f>COUNTIF(D29:D33,"&gt;0")</f>
        <v>5</v>
      </c>
      <c r="E34" s="54">
        <f>COUNTIF(E29:E33,"&gt;0")</f>
        <v>0</v>
      </c>
      <c r="F34" s="54">
        <f>COUNTIF(F29:F33,"&gt;0")</f>
        <v>0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C34" sqref="C34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70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>
        <v>7</v>
      </c>
      <c r="D5" s="33"/>
      <c r="E5" s="33"/>
      <c r="F5" s="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>
        <v>5</v>
      </c>
      <c r="D6" s="1"/>
      <c r="E6" s="1"/>
      <c r="F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>
        <v>9</v>
      </c>
      <c r="D7" s="1"/>
      <c r="E7" s="1"/>
      <c r="F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>
        <v>12</v>
      </c>
      <c r="D8" s="1"/>
      <c r="E8" s="1"/>
      <c r="F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>
        <v>6</v>
      </c>
      <c r="D9" s="1"/>
      <c r="E9" s="1"/>
      <c r="F9" s="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>
        <v>8</v>
      </c>
      <c r="D10" s="1"/>
      <c r="E10" s="1"/>
      <c r="F10" s="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>
        <v>4</v>
      </c>
      <c r="D11" s="1"/>
      <c r="E11" s="1"/>
      <c r="F11" s="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>
        <v>3</v>
      </c>
      <c r="D12" s="1"/>
      <c r="E12" s="1"/>
      <c r="F12" s="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>
        <v>11</v>
      </c>
      <c r="D13" s="1"/>
      <c r="E13" s="1"/>
      <c r="F13" s="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>
        <v>1</v>
      </c>
      <c r="D14" s="1"/>
      <c r="E14" s="1"/>
      <c r="F14" s="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>
        <v>10</v>
      </c>
      <c r="D15" s="1"/>
      <c r="E15" s="1"/>
      <c r="F15" s="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>
        <v>2</v>
      </c>
      <c r="D16" s="53"/>
      <c r="E16" s="53"/>
      <c r="F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12</v>
      </c>
      <c r="D17" s="54">
        <f>COUNTIF(D5:D16,"&gt;0")</f>
        <v>0</v>
      </c>
      <c r="E17" s="54">
        <f>COUNTIF(E5:E16,"&gt;0")</f>
        <v>0</v>
      </c>
      <c r="F17" s="54">
        <f>COUNTIF(F5:F16,"&gt;0")</f>
        <v>0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>
        <v>4</v>
      </c>
      <c r="D20" s="1"/>
      <c r="E20" s="1"/>
      <c r="F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>
        <v>3</v>
      </c>
      <c r="D21" s="1"/>
      <c r="E21" s="1"/>
      <c r="F21" s="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>
        <v>6</v>
      </c>
      <c r="D22" s="1"/>
      <c r="E22" s="1"/>
      <c r="F22" s="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>
        <v>5</v>
      </c>
      <c r="D23" s="16"/>
      <c r="E23" s="16"/>
      <c r="F23" s="16"/>
    </row>
    <row r="24" spans="1:6" s="17" customFormat="1" ht="15">
      <c r="A24" s="46" t="s">
        <v>44</v>
      </c>
      <c r="B24" s="45" t="s">
        <v>48</v>
      </c>
      <c r="C24" s="16">
        <v>2</v>
      </c>
      <c r="D24" s="16"/>
      <c r="E24" s="16"/>
      <c r="F24" s="16"/>
    </row>
    <row r="25" spans="1:6" s="17" customFormat="1" ht="15.75" thickBot="1">
      <c r="A25" s="47" t="s">
        <v>41</v>
      </c>
      <c r="B25" s="32" t="s">
        <v>49</v>
      </c>
      <c r="C25" s="55">
        <v>1</v>
      </c>
      <c r="D25" s="55"/>
      <c r="E25" s="55"/>
      <c r="F25" s="55"/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6</v>
      </c>
      <c r="D26" s="54">
        <f>COUNTIF(D20:D25,"&gt;0")</f>
        <v>0</v>
      </c>
      <c r="E26" s="54">
        <f>COUNTIF(E20:E25,"&gt;0")</f>
        <v>0</v>
      </c>
      <c r="F26" s="54">
        <f>COUNTIF(F20:F25,"&gt;0")</f>
        <v>0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>
        <v>4</v>
      </c>
      <c r="D29" s="16"/>
      <c r="E29" s="16"/>
      <c r="F29" s="16"/>
    </row>
    <row r="30" spans="1:115" ht="15">
      <c r="A30" s="41" t="s">
        <v>16</v>
      </c>
      <c r="B30" s="49" t="s">
        <v>17</v>
      </c>
      <c r="C30" s="16">
        <v>1</v>
      </c>
      <c r="D30" s="16"/>
      <c r="E30" s="16"/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>
        <v>5</v>
      </c>
      <c r="D31" s="16"/>
      <c r="E31" s="16"/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>
        <v>2</v>
      </c>
      <c r="D32" s="16"/>
      <c r="E32" s="16"/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>
        <v>3</v>
      </c>
      <c r="D33" s="55"/>
      <c r="E33" s="55"/>
      <c r="F33" s="55"/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5</v>
      </c>
      <c r="D34" s="54">
        <f>COUNTIF(D29:D33,"&gt;0")</f>
        <v>0</v>
      </c>
      <c r="E34" s="54">
        <f>COUNTIF(E29:E33,"&gt;0")</f>
        <v>0</v>
      </c>
      <c r="F34" s="54">
        <f>COUNTIF(F29:F33,"&gt;0")</f>
        <v>0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E34" sqref="E34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71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/>
      <c r="D5" s="33"/>
      <c r="E5" s="33">
        <v>1</v>
      </c>
      <c r="F5" s="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/>
      <c r="D6" s="1"/>
      <c r="E6" s="1">
        <v>2</v>
      </c>
      <c r="F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/>
      <c r="D7" s="1"/>
      <c r="E7" s="1">
        <v>8</v>
      </c>
      <c r="F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/>
      <c r="D8" s="1"/>
      <c r="E8" s="1">
        <v>11</v>
      </c>
      <c r="F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/>
      <c r="D9" s="1"/>
      <c r="E9" s="1">
        <v>7</v>
      </c>
      <c r="F9" s="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/>
      <c r="D10" s="1"/>
      <c r="E10" s="1">
        <v>12</v>
      </c>
      <c r="F10" s="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/>
      <c r="D11" s="1"/>
      <c r="E11" s="1">
        <v>6</v>
      </c>
      <c r="F11" s="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/>
      <c r="D12" s="1"/>
      <c r="E12" s="1">
        <v>10</v>
      </c>
      <c r="F12" s="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/>
      <c r="D13" s="1"/>
      <c r="E13" s="1">
        <v>4</v>
      </c>
      <c r="F13" s="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/>
      <c r="D14" s="1"/>
      <c r="E14" s="1">
        <v>5</v>
      </c>
      <c r="F14" s="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/>
      <c r="D15" s="1"/>
      <c r="E15" s="1">
        <v>9</v>
      </c>
      <c r="F15" s="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/>
      <c r="D16" s="53"/>
      <c r="E16" s="53">
        <v>3</v>
      </c>
      <c r="F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0</v>
      </c>
      <c r="D17" s="54">
        <f>COUNTIF(D5:D16,"&gt;0")</f>
        <v>0</v>
      </c>
      <c r="E17" s="54">
        <f>COUNTIF(E5:E16,"&gt;0")</f>
        <v>12</v>
      </c>
      <c r="F17" s="54">
        <f>COUNTIF(F5:F16,"&gt;0")</f>
        <v>0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/>
      <c r="D20" s="1"/>
      <c r="E20" s="1">
        <v>2</v>
      </c>
      <c r="F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/>
      <c r="D21" s="1"/>
      <c r="E21" s="1">
        <v>4</v>
      </c>
      <c r="F21" s="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/>
      <c r="D22" s="1"/>
      <c r="E22" s="1">
        <v>6</v>
      </c>
      <c r="F22" s="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/>
      <c r="D23" s="16"/>
      <c r="E23" s="16">
        <v>5</v>
      </c>
      <c r="F23" s="16"/>
    </row>
    <row r="24" spans="1:6" s="17" customFormat="1" ht="15">
      <c r="A24" s="46" t="s">
        <v>44</v>
      </c>
      <c r="B24" s="45" t="s">
        <v>48</v>
      </c>
      <c r="C24" s="16"/>
      <c r="D24" s="16"/>
      <c r="E24" s="16">
        <v>1</v>
      </c>
      <c r="F24" s="16"/>
    </row>
    <row r="25" spans="1:6" s="17" customFormat="1" ht="15.75" thickBot="1">
      <c r="A25" s="47" t="s">
        <v>41</v>
      </c>
      <c r="B25" s="32" t="s">
        <v>49</v>
      </c>
      <c r="C25" s="55"/>
      <c r="D25" s="55"/>
      <c r="E25" s="55">
        <v>3</v>
      </c>
      <c r="F25" s="55"/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0</v>
      </c>
      <c r="D26" s="54">
        <f>COUNTIF(D20:D25,"&gt;0")</f>
        <v>0</v>
      </c>
      <c r="E26" s="54">
        <f>COUNTIF(E20:E25,"&gt;0")</f>
        <v>6</v>
      </c>
      <c r="F26" s="54">
        <f>COUNTIF(F20:F25,"&gt;0")</f>
        <v>0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/>
      <c r="D29" s="16"/>
      <c r="E29" s="16">
        <v>3</v>
      </c>
      <c r="F29" s="16"/>
    </row>
    <row r="30" spans="1:115" ht="15">
      <c r="A30" s="41" t="s">
        <v>16</v>
      </c>
      <c r="B30" s="49" t="s">
        <v>17</v>
      </c>
      <c r="C30" s="16"/>
      <c r="D30" s="16"/>
      <c r="E30" s="16">
        <v>4</v>
      </c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/>
      <c r="D31" s="16"/>
      <c r="E31" s="16">
        <v>2</v>
      </c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/>
      <c r="D32" s="16"/>
      <c r="E32" s="16">
        <v>5</v>
      </c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/>
      <c r="D33" s="55"/>
      <c r="E33" s="55">
        <v>1</v>
      </c>
      <c r="F33" s="55"/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0</v>
      </c>
      <c r="D34" s="54">
        <f>COUNTIF(D29:D33,"&gt;0")</f>
        <v>0</v>
      </c>
      <c r="E34" s="54">
        <f>COUNTIF(E29:E33,"&gt;0")</f>
        <v>5</v>
      </c>
      <c r="F34" s="54">
        <f>COUNTIF(F29:F33,"&gt;0")</f>
        <v>0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F24" sqref="F24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72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/>
      <c r="D5" s="33"/>
      <c r="E5" s="33"/>
      <c r="F5" s="33">
        <v>4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/>
      <c r="D6" s="1"/>
      <c r="E6" s="1"/>
      <c r="F6" s="1">
        <v>11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/>
      <c r="D7" s="1"/>
      <c r="E7" s="1"/>
      <c r="F7" s="1">
        <v>7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/>
      <c r="D8" s="1"/>
      <c r="E8" s="1"/>
      <c r="F8" s="1">
        <v>12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/>
      <c r="D9" s="1"/>
      <c r="E9" s="1"/>
      <c r="F9" s="1">
        <v>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/>
      <c r="D10" s="1"/>
      <c r="E10" s="1"/>
      <c r="F10" s="1">
        <v>6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/>
      <c r="D11" s="1"/>
      <c r="E11" s="1"/>
      <c r="F11" s="1">
        <v>3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/>
      <c r="D12" s="1"/>
      <c r="E12" s="1"/>
      <c r="F12" s="1">
        <v>9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/>
      <c r="D13" s="1"/>
      <c r="E13" s="1"/>
      <c r="F13" s="1">
        <v>2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/>
      <c r="D14" s="1"/>
      <c r="E14" s="1"/>
      <c r="F14" s="1">
        <v>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/>
      <c r="D15" s="1"/>
      <c r="E15" s="1"/>
      <c r="F15" s="1">
        <v>10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/>
      <c r="D16" s="53"/>
      <c r="E16" s="53"/>
      <c r="F16" s="53">
        <v>5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0</v>
      </c>
      <c r="D17" s="54">
        <f>COUNTIF(D5:D16,"&gt;0")</f>
        <v>0</v>
      </c>
      <c r="E17" s="54">
        <f>COUNTIF(E5:E16,"&gt;0")</f>
        <v>0</v>
      </c>
      <c r="F17" s="54">
        <f>COUNTIF(F5:F16,"&gt;0")</f>
        <v>12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/>
      <c r="D20" s="1"/>
      <c r="E20" s="1"/>
      <c r="F20" s="1">
        <v>3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/>
      <c r="D21" s="1"/>
      <c r="E21" s="1"/>
      <c r="F21" s="1">
        <v>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/>
      <c r="D22" s="1"/>
      <c r="E22" s="1"/>
      <c r="F22" s="1">
        <v>4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/>
      <c r="D23" s="16"/>
      <c r="E23" s="16"/>
      <c r="F23" s="16">
        <v>2</v>
      </c>
    </row>
    <row r="24" spans="1:6" s="17" customFormat="1" ht="15">
      <c r="A24" s="46" t="s">
        <v>44</v>
      </c>
      <c r="B24" s="45" t="s">
        <v>48</v>
      </c>
      <c r="C24" s="16"/>
      <c r="D24" s="16"/>
      <c r="E24" s="16"/>
      <c r="F24" s="16">
        <v>6</v>
      </c>
    </row>
    <row r="25" spans="1:6" s="17" customFormat="1" ht="15.75" thickBot="1">
      <c r="A25" s="47" t="s">
        <v>41</v>
      </c>
      <c r="B25" s="32" t="s">
        <v>49</v>
      </c>
      <c r="C25" s="55"/>
      <c r="D25" s="55"/>
      <c r="E25" s="55"/>
      <c r="F25" s="55">
        <v>1</v>
      </c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0</v>
      </c>
      <c r="D26" s="54">
        <f>COUNTIF(D20:D25,"&gt;0")</f>
        <v>0</v>
      </c>
      <c r="E26" s="54">
        <f>COUNTIF(E20:E25,"&gt;0")</f>
        <v>0</v>
      </c>
      <c r="F26" s="54">
        <f>COUNTIF(F20:F25,"&gt;0")</f>
        <v>6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/>
      <c r="D29" s="16"/>
      <c r="E29" s="16"/>
      <c r="F29" s="16">
        <v>1</v>
      </c>
    </row>
    <row r="30" spans="1:115" ht="15">
      <c r="A30" s="41" t="s">
        <v>16</v>
      </c>
      <c r="B30" s="49" t="s">
        <v>17</v>
      </c>
      <c r="C30" s="16"/>
      <c r="D30" s="16"/>
      <c r="E30" s="16"/>
      <c r="F30" s="16">
        <v>2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/>
      <c r="D31" s="16"/>
      <c r="E31" s="16"/>
      <c r="F31" s="16">
        <v>4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/>
      <c r="D32" s="16"/>
      <c r="E32" s="16"/>
      <c r="F32" s="16">
        <v>3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/>
      <c r="D33" s="55"/>
      <c r="E33" s="55"/>
      <c r="F33" s="55">
        <v>5</v>
      </c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0</v>
      </c>
      <c r="D34" s="54">
        <f>COUNTIF(D29:D33,"&gt;0")</f>
        <v>0</v>
      </c>
      <c r="E34" s="54">
        <f>COUNTIF(E29:E33,"&gt;0")</f>
        <v>0</v>
      </c>
      <c r="F34" s="54">
        <f>COUNTIF(F29:F33,"&gt;0")</f>
        <v>5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D33" sqref="D33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73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/>
      <c r="D5" s="33">
        <v>5</v>
      </c>
      <c r="E5" s="33"/>
      <c r="F5" s="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/>
      <c r="D6" s="1">
        <v>11</v>
      </c>
      <c r="E6" s="1"/>
      <c r="F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/>
      <c r="D7" s="1">
        <v>7</v>
      </c>
      <c r="E7" s="1"/>
      <c r="F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/>
      <c r="D8" s="1">
        <v>1</v>
      </c>
      <c r="E8" s="1"/>
      <c r="F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/>
      <c r="D9" s="1">
        <v>8</v>
      </c>
      <c r="E9" s="1"/>
      <c r="F9" s="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/>
      <c r="D10" s="1">
        <v>12</v>
      </c>
      <c r="E10" s="1"/>
      <c r="F10" s="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/>
      <c r="D11" s="1">
        <v>4</v>
      </c>
      <c r="E11" s="1"/>
      <c r="F11" s="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/>
      <c r="D12" s="1">
        <v>9</v>
      </c>
      <c r="E12" s="1"/>
      <c r="F12" s="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/>
      <c r="D13" s="1">
        <v>6</v>
      </c>
      <c r="E13" s="1"/>
      <c r="F13" s="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/>
      <c r="D14" s="1">
        <v>2</v>
      </c>
      <c r="E14" s="1"/>
      <c r="F14" s="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/>
      <c r="D15" s="1">
        <v>10</v>
      </c>
      <c r="E15" s="1"/>
      <c r="F15" s="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/>
      <c r="D16" s="53">
        <v>3</v>
      </c>
      <c r="E16" s="53"/>
      <c r="F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0</v>
      </c>
      <c r="D17" s="54">
        <f>COUNTIF(D5:D16,"&gt;0")</f>
        <v>12</v>
      </c>
      <c r="E17" s="54">
        <f>COUNTIF(E5:E16,"&gt;0")</f>
        <v>0</v>
      </c>
      <c r="F17" s="54">
        <f>COUNTIF(F5:F16,"&gt;0")</f>
        <v>0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/>
      <c r="D20" s="1">
        <v>2</v>
      </c>
      <c r="E20" s="1"/>
      <c r="F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/>
      <c r="D21" s="1">
        <v>1</v>
      </c>
      <c r="E21" s="1"/>
      <c r="F21" s="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/>
      <c r="D22" s="1">
        <v>3</v>
      </c>
      <c r="E22" s="1"/>
      <c r="F22" s="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/>
      <c r="D23" s="16">
        <v>4</v>
      </c>
      <c r="E23" s="16"/>
      <c r="F23" s="16"/>
    </row>
    <row r="24" spans="1:6" s="17" customFormat="1" ht="15">
      <c r="A24" s="46" t="s">
        <v>44</v>
      </c>
      <c r="B24" s="45" t="s">
        <v>48</v>
      </c>
      <c r="C24" s="16"/>
      <c r="D24" s="16">
        <v>6</v>
      </c>
      <c r="E24" s="16"/>
      <c r="F24" s="16"/>
    </row>
    <row r="25" spans="1:6" s="17" customFormat="1" ht="15.75" thickBot="1">
      <c r="A25" s="47" t="s">
        <v>41</v>
      </c>
      <c r="B25" s="32" t="s">
        <v>49</v>
      </c>
      <c r="C25" s="55"/>
      <c r="D25" s="55">
        <v>5</v>
      </c>
      <c r="E25" s="55"/>
      <c r="F25" s="55"/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0</v>
      </c>
      <c r="D26" s="54">
        <f>COUNTIF(D20:D25,"&gt;0")</f>
        <v>6</v>
      </c>
      <c r="E26" s="54">
        <f>COUNTIF(E20:E25,"&gt;0")</f>
        <v>0</v>
      </c>
      <c r="F26" s="54">
        <f>COUNTIF(F20:F25,"&gt;0")</f>
        <v>0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/>
      <c r="D29" s="16">
        <v>1</v>
      </c>
      <c r="E29" s="16"/>
      <c r="F29" s="16"/>
    </row>
    <row r="30" spans="1:115" ht="15">
      <c r="A30" s="41" t="s">
        <v>16</v>
      </c>
      <c r="B30" s="49" t="s">
        <v>17</v>
      </c>
      <c r="C30" s="16"/>
      <c r="D30" s="16">
        <v>2</v>
      </c>
      <c r="E30" s="16"/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/>
      <c r="D31" s="16">
        <v>3</v>
      </c>
      <c r="E31" s="16"/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/>
      <c r="D32" s="16">
        <v>5</v>
      </c>
      <c r="E32" s="16"/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/>
      <c r="D33" s="55">
        <v>4</v>
      </c>
      <c r="E33" s="55"/>
      <c r="F33" s="55"/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0</v>
      </c>
      <c r="D34" s="54">
        <f>COUNTIF(D29:D33,"&gt;0")</f>
        <v>5</v>
      </c>
      <c r="E34" s="54">
        <f>COUNTIF(E29:E33,"&gt;0")</f>
        <v>0</v>
      </c>
      <c r="F34" s="54">
        <f>COUNTIF(F29:F33,"&gt;0")</f>
        <v>0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K80"/>
  <sheetViews>
    <sheetView zoomScalePageLayoutView="0" workbookViewId="0" topLeftCell="B1">
      <selection activeCell="E34" sqref="E34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41.8515625" style="0" customWidth="1"/>
    <col min="4" max="4" width="44.28125" style="0" customWidth="1"/>
    <col min="5" max="5" width="28.57421875" style="0" customWidth="1"/>
    <col min="6" max="6" width="30.28125" style="0" customWidth="1"/>
    <col min="7" max="7" width="9.140625" style="17" customWidth="1"/>
  </cols>
  <sheetData>
    <row r="1" spans="1:2" ht="15">
      <c r="A1" s="62" t="s">
        <v>57</v>
      </c>
      <c r="B1" t="s">
        <v>74</v>
      </c>
    </row>
    <row r="2" ht="15.75" thickBot="1"/>
    <row r="3" spans="3:115" ht="15.75" thickBot="1">
      <c r="C3" s="100" t="s">
        <v>54</v>
      </c>
      <c r="D3" s="101"/>
      <c r="E3" s="101"/>
      <c r="F3" s="10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</row>
    <row r="4" spans="1:115" s="14" customFormat="1" ht="15.75" thickBot="1">
      <c r="A4" s="37" t="s">
        <v>1</v>
      </c>
      <c r="B4" s="37" t="s">
        <v>0</v>
      </c>
      <c r="C4" s="34" t="s">
        <v>50</v>
      </c>
      <c r="D4" s="35" t="s">
        <v>51</v>
      </c>
      <c r="E4" s="35" t="s">
        <v>52</v>
      </c>
      <c r="F4" s="36" t="s">
        <v>53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1:115" ht="15">
      <c r="A5" s="40" t="s">
        <v>31</v>
      </c>
      <c r="B5" s="38" t="s">
        <v>36</v>
      </c>
      <c r="C5" s="33"/>
      <c r="D5" s="33"/>
      <c r="E5" s="33">
        <v>5</v>
      </c>
      <c r="F5" s="3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</row>
    <row r="6" spans="1:115" ht="15">
      <c r="A6" s="41" t="s">
        <v>33</v>
      </c>
      <c r="B6" s="39" t="s">
        <v>39</v>
      </c>
      <c r="C6" s="1"/>
      <c r="D6" s="1"/>
      <c r="E6" s="1">
        <v>3</v>
      </c>
      <c r="F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</row>
    <row r="7" spans="1:115" ht="15">
      <c r="A7" s="41" t="s">
        <v>30</v>
      </c>
      <c r="B7" s="39" t="s">
        <v>35</v>
      </c>
      <c r="C7" s="1"/>
      <c r="D7" s="1"/>
      <c r="E7" s="1">
        <v>1</v>
      </c>
      <c r="F7" s="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</row>
    <row r="8" spans="1:115" ht="15">
      <c r="A8" s="41" t="s">
        <v>32</v>
      </c>
      <c r="B8" s="39" t="s">
        <v>37</v>
      </c>
      <c r="C8" s="1"/>
      <c r="D8" s="1"/>
      <c r="E8" s="1">
        <v>9</v>
      </c>
      <c r="F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</row>
    <row r="9" spans="1:115" ht="15">
      <c r="A9" s="41" t="s">
        <v>4</v>
      </c>
      <c r="B9" s="39" t="s">
        <v>8</v>
      </c>
      <c r="C9" s="1"/>
      <c r="D9" s="1"/>
      <c r="E9" s="1">
        <v>8</v>
      </c>
      <c r="F9" s="1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spans="1:115" ht="15">
      <c r="A10" s="41" t="s">
        <v>5</v>
      </c>
      <c r="B10" s="39" t="s">
        <v>9</v>
      </c>
      <c r="C10" s="1"/>
      <c r="D10" s="1"/>
      <c r="E10" s="1">
        <v>12</v>
      </c>
      <c r="F10" s="1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</row>
    <row r="11" spans="1:115" ht="15">
      <c r="A11" s="41" t="s">
        <v>7</v>
      </c>
      <c r="B11" s="39" t="s">
        <v>11</v>
      </c>
      <c r="C11" s="1"/>
      <c r="D11" s="1"/>
      <c r="E11" s="1">
        <v>10</v>
      </c>
      <c r="F11" s="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ht="15">
      <c r="A12" s="41" t="s">
        <v>24</v>
      </c>
      <c r="B12" s="39" t="s">
        <v>25</v>
      </c>
      <c r="C12" s="1"/>
      <c r="D12" s="1"/>
      <c r="E12" s="1">
        <v>11</v>
      </c>
      <c r="F12" s="1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</row>
    <row r="13" spans="1:115" ht="15">
      <c r="A13" s="41" t="s">
        <v>6</v>
      </c>
      <c r="B13" s="39" t="s">
        <v>10</v>
      </c>
      <c r="C13" s="1"/>
      <c r="D13" s="1"/>
      <c r="E13" s="1">
        <v>7</v>
      </c>
      <c r="F13" s="1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</row>
    <row r="14" spans="1:115" ht="15">
      <c r="A14" s="41" t="s">
        <v>22</v>
      </c>
      <c r="B14" s="39" t="s">
        <v>23</v>
      </c>
      <c r="C14" s="1"/>
      <c r="D14" s="1"/>
      <c r="E14" s="1">
        <v>6</v>
      </c>
      <c r="F14" s="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ht="15">
      <c r="A15" s="41" t="s">
        <v>34</v>
      </c>
      <c r="B15" s="39" t="s">
        <v>38</v>
      </c>
      <c r="C15" s="1"/>
      <c r="D15" s="1"/>
      <c r="E15" s="1">
        <v>2</v>
      </c>
      <c r="F15" s="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ht="15.75" thickBot="1">
      <c r="A16" s="42" t="s">
        <v>18</v>
      </c>
      <c r="B16" s="39" t="s">
        <v>19</v>
      </c>
      <c r="C16" s="53"/>
      <c r="D16" s="53"/>
      <c r="E16" s="53">
        <v>4</v>
      </c>
      <c r="F16" s="53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6" s="17" customFormat="1" ht="15.75" thickBot="1">
      <c r="A17" s="51" t="s">
        <v>56</v>
      </c>
      <c r="B17" s="54">
        <f>COUNTIF(B5:B16,"*")</f>
        <v>12</v>
      </c>
      <c r="C17" s="54">
        <f>COUNTIF(C5:C16,"&gt;0")</f>
        <v>0</v>
      </c>
      <c r="D17" s="54">
        <f>COUNTIF(D5:D16,"&gt;0")</f>
        <v>0</v>
      </c>
      <c r="E17" s="54">
        <f>COUNTIF(E5:E16,"&gt;0")</f>
        <v>12</v>
      </c>
      <c r="F17" s="54">
        <f>COUNTIF(F5:F16,"&gt;0")</f>
        <v>0</v>
      </c>
    </row>
    <row r="18" spans="1:115" s="10" customFormat="1" ht="15.75" thickBot="1">
      <c r="A18" s="56"/>
      <c r="B18" s="57"/>
      <c r="C18" s="58"/>
      <c r="D18" s="59"/>
      <c r="E18" s="59"/>
      <c r="F18" s="59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</row>
    <row r="19" spans="1:115" s="14" customFormat="1" ht="15.75" thickBot="1">
      <c r="A19" s="37" t="s">
        <v>2</v>
      </c>
      <c r="B19" s="43"/>
      <c r="C19" s="15"/>
      <c r="D19" s="15"/>
      <c r="E19" s="15"/>
      <c r="F19" s="15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ht="15">
      <c r="A20" s="40" t="s">
        <v>14</v>
      </c>
      <c r="B20" s="39" t="s">
        <v>12</v>
      </c>
      <c r="C20" s="1"/>
      <c r="D20" s="1"/>
      <c r="E20" s="1">
        <v>4</v>
      </c>
      <c r="F20" s="1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ht="15">
      <c r="A21" s="41" t="s">
        <v>28</v>
      </c>
      <c r="B21" s="39" t="s">
        <v>29</v>
      </c>
      <c r="C21" s="1"/>
      <c r="D21" s="1"/>
      <c r="E21" s="1">
        <v>3</v>
      </c>
      <c r="F21" s="1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</row>
    <row r="22" spans="1:115" ht="15">
      <c r="A22" s="41" t="s">
        <v>15</v>
      </c>
      <c r="B22" s="39" t="s">
        <v>13</v>
      </c>
      <c r="C22" s="1"/>
      <c r="D22" s="1"/>
      <c r="E22" s="1">
        <v>6</v>
      </c>
      <c r="F22" s="1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</row>
    <row r="23" spans="1:6" s="17" customFormat="1" ht="15">
      <c r="A23" s="41" t="s">
        <v>20</v>
      </c>
      <c r="B23" s="44" t="s">
        <v>21</v>
      </c>
      <c r="C23" s="16"/>
      <c r="D23" s="16"/>
      <c r="E23" s="16">
        <v>5</v>
      </c>
      <c r="F23" s="16"/>
    </row>
    <row r="24" spans="1:6" s="17" customFormat="1" ht="15">
      <c r="A24" s="46" t="s">
        <v>44</v>
      </c>
      <c r="B24" s="45" t="s">
        <v>48</v>
      </c>
      <c r="C24" s="16"/>
      <c r="D24" s="16"/>
      <c r="E24" s="16">
        <v>2</v>
      </c>
      <c r="F24" s="16"/>
    </row>
    <row r="25" spans="1:6" s="17" customFormat="1" ht="15.75" thickBot="1">
      <c r="A25" s="47" t="s">
        <v>41</v>
      </c>
      <c r="B25" s="32" t="s">
        <v>49</v>
      </c>
      <c r="C25" s="55"/>
      <c r="D25" s="55"/>
      <c r="E25" s="55">
        <v>1</v>
      </c>
      <c r="F25" s="55"/>
    </row>
    <row r="26" spans="1:6" s="17" customFormat="1" ht="15.75" thickBot="1">
      <c r="A26" s="51" t="s">
        <v>55</v>
      </c>
      <c r="B26" s="54">
        <f>COUNTIF(B20:B25,"*")</f>
        <v>6</v>
      </c>
      <c r="C26" s="54">
        <f>COUNTIF(C20:C25,"&gt;0")</f>
        <v>0</v>
      </c>
      <c r="D26" s="54">
        <f>COUNTIF(D20:D25,"&gt;0")</f>
        <v>0</v>
      </c>
      <c r="E26" s="54">
        <f>COUNTIF(E20:E25,"&gt;0")</f>
        <v>6</v>
      </c>
      <c r="F26" s="54">
        <f>COUNTIF(F20:F25,"&gt;0")</f>
        <v>0</v>
      </c>
    </row>
    <row r="27" spans="1:6" s="21" customFormat="1" ht="15.75" thickBot="1">
      <c r="A27" s="60"/>
      <c r="B27" s="52"/>
      <c r="C27" s="61"/>
      <c r="D27" s="61"/>
      <c r="E27" s="61"/>
      <c r="F27" s="61"/>
    </row>
    <row r="28" spans="1:115" s="14" customFormat="1" ht="15.75" thickBot="1">
      <c r="A28" s="37" t="s">
        <v>3</v>
      </c>
      <c r="B28" s="48"/>
      <c r="C28" s="13"/>
      <c r="D28" s="13"/>
      <c r="E28" s="13"/>
      <c r="F28" s="13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6" s="27" customFormat="1" ht="15">
      <c r="A29" s="50" t="s">
        <v>26</v>
      </c>
      <c r="B29" s="44" t="s">
        <v>27</v>
      </c>
      <c r="C29" s="16"/>
      <c r="D29" s="16"/>
      <c r="E29" s="16">
        <v>5</v>
      </c>
      <c r="F29" s="16"/>
    </row>
    <row r="30" spans="1:115" ht="15">
      <c r="A30" s="41" t="s">
        <v>16</v>
      </c>
      <c r="B30" s="49" t="s">
        <v>17</v>
      </c>
      <c r="C30" s="16"/>
      <c r="D30" s="16"/>
      <c r="E30" s="16">
        <v>3</v>
      </c>
      <c r="F30" s="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</row>
    <row r="31" spans="1:115" ht="15">
      <c r="A31" s="46" t="s">
        <v>42</v>
      </c>
      <c r="B31" s="45" t="s">
        <v>45</v>
      </c>
      <c r="C31" s="16"/>
      <c r="D31" s="16"/>
      <c r="E31" s="16">
        <v>2</v>
      </c>
      <c r="F31" s="16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</row>
    <row r="32" spans="1:115" ht="15">
      <c r="A32" s="46" t="s">
        <v>43</v>
      </c>
      <c r="B32" s="45" t="s">
        <v>46</v>
      </c>
      <c r="C32" s="16"/>
      <c r="D32" s="16"/>
      <c r="E32" s="16">
        <v>1</v>
      </c>
      <c r="F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</row>
    <row r="33" spans="1:6" ht="15.75" thickBot="1">
      <c r="A33" s="47" t="s">
        <v>40</v>
      </c>
      <c r="B33" s="32" t="s">
        <v>47</v>
      </c>
      <c r="C33" s="55"/>
      <c r="D33" s="55"/>
      <c r="E33" s="55">
        <v>4</v>
      </c>
      <c r="F33" s="55"/>
    </row>
    <row r="34" spans="1:6" s="17" customFormat="1" ht="15.75" thickBot="1">
      <c r="A34" s="51" t="s">
        <v>55</v>
      </c>
      <c r="B34" s="54">
        <f>COUNTIF(B29:B33,"*")</f>
        <v>5</v>
      </c>
      <c r="C34" s="54">
        <f>COUNTIF(C29:C33,"&gt;0")</f>
        <v>0</v>
      </c>
      <c r="D34" s="54">
        <f>COUNTIF(D29:D33,"&gt;0")</f>
        <v>0</v>
      </c>
      <c r="E34" s="54">
        <f>COUNTIF(E29:E33,"&gt;0")</f>
        <v>5</v>
      </c>
      <c r="F34" s="54">
        <f>COUNTIF(F29:F33,"&gt;0")</f>
        <v>0</v>
      </c>
    </row>
    <row r="35" spans="1:6" s="17" customFormat="1" ht="15">
      <c r="A35" s="18"/>
      <c r="B35" s="19"/>
      <c r="C35" s="20"/>
      <c r="D35" s="20"/>
      <c r="E35" s="20"/>
      <c r="F35" s="20"/>
    </row>
    <row r="36" spans="1:6" ht="15">
      <c r="A36" s="22"/>
      <c r="B36" s="22"/>
      <c r="C36" s="6"/>
      <c r="D36" s="6"/>
      <c r="E36" s="6"/>
      <c r="F36" s="6"/>
    </row>
    <row r="37" spans="1:7" s="4" customFormat="1" ht="15">
      <c r="A37" s="23"/>
      <c r="B37" s="23"/>
      <c r="C37" s="24"/>
      <c r="D37" s="24"/>
      <c r="E37" s="24"/>
      <c r="F37" s="24"/>
      <c r="G37" s="17"/>
    </row>
    <row r="38" spans="1:7" s="4" customFormat="1" ht="15">
      <c r="A38" s="25"/>
      <c r="B38" s="26"/>
      <c r="C38" s="6"/>
      <c r="D38" s="6"/>
      <c r="E38" s="6"/>
      <c r="F38" s="6"/>
      <c r="G38" s="17"/>
    </row>
    <row r="39" spans="1:7" s="4" customFormat="1" ht="15">
      <c r="A39" s="25"/>
      <c r="B39" s="26"/>
      <c r="C39" s="6"/>
      <c r="D39" s="6"/>
      <c r="E39" s="6"/>
      <c r="F39" s="6"/>
      <c r="G39" s="17"/>
    </row>
    <row r="40" spans="1:7" s="4" customFormat="1" ht="15">
      <c r="A40" s="25"/>
      <c r="B40" s="26"/>
      <c r="C40" s="6"/>
      <c r="D40" s="6"/>
      <c r="E40" s="6"/>
      <c r="F40" s="6"/>
      <c r="G40" s="17"/>
    </row>
    <row r="41" spans="1:7" s="4" customFormat="1" ht="15">
      <c r="A41" s="25"/>
      <c r="B41" s="26"/>
      <c r="C41" s="6"/>
      <c r="D41" s="6"/>
      <c r="E41" s="6"/>
      <c r="F41" s="6"/>
      <c r="G41" s="17"/>
    </row>
    <row r="42" spans="1:7" s="4" customFormat="1" ht="15">
      <c r="A42" s="5"/>
      <c r="B42" s="6"/>
      <c r="C42" s="6"/>
      <c r="D42" s="6"/>
      <c r="E42" s="6"/>
      <c r="G42" s="17"/>
    </row>
    <row r="43" spans="1:6" ht="15">
      <c r="A43" s="2"/>
      <c r="B43" s="9"/>
      <c r="C43" s="9"/>
      <c r="D43" s="9"/>
      <c r="E43" s="9"/>
      <c r="F43" s="10"/>
    </row>
    <row r="44" spans="1:6" ht="15">
      <c r="A44" s="28"/>
      <c r="B44" s="9"/>
      <c r="C44" s="9"/>
      <c r="D44" s="9"/>
      <c r="E44" s="9"/>
      <c r="F44" s="10"/>
    </row>
    <row r="45" spans="1:6" ht="15">
      <c r="A45" s="29"/>
      <c r="B45" s="9"/>
      <c r="C45" s="9"/>
      <c r="D45" s="9"/>
      <c r="E45" s="9"/>
      <c r="F45" s="10"/>
    </row>
    <row r="46" spans="1:6" ht="15">
      <c r="A46" s="30"/>
      <c r="B46" s="9"/>
      <c r="C46" s="11"/>
      <c r="D46" s="9"/>
      <c r="E46" s="9"/>
      <c r="F46" s="10"/>
    </row>
    <row r="47" spans="1:6" ht="15">
      <c r="A47" s="30"/>
      <c r="B47" s="9"/>
      <c r="C47" s="12"/>
      <c r="D47" s="9"/>
      <c r="E47" s="9"/>
      <c r="F47" s="10"/>
    </row>
    <row r="48" spans="1:6" ht="15">
      <c r="A48" s="30"/>
      <c r="B48" s="9"/>
      <c r="C48" s="12"/>
      <c r="D48" s="9"/>
      <c r="E48" s="9"/>
      <c r="F48" s="10"/>
    </row>
    <row r="49" spans="1:6" ht="15">
      <c r="A49" s="30"/>
      <c r="B49" s="9"/>
      <c r="C49" s="12"/>
      <c r="D49" s="9"/>
      <c r="E49" s="9"/>
      <c r="F49" s="10"/>
    </row>
    <row r="50" spans="1:6" ht="15">
      <c r="A50" s="30"/>
      <c r="B50" s="9"/>
      <c r="C50" s="12"/>
      <c r="D50" s="9"/>
      <c r="E50" s="9"/>
      <c r="F50" s="10"/>
    </row>
    <row r="51" spans="1:6" ht="15">
      <c r="A51" s="31"/>
      <c r="B51" s="9"/>
      <c r="C51" s="10"/>
      <c r="D51" s="10"/>
      <c r="E51" s="10"/>
      <c r="F51" s="10"/>
    </row>
    <row r="52" spans="1:3" ht="15">
      <c r="A52" s="10"/>
      <c r="C52" s="10"/>
    </row>
    <row r="53" ht="15">
      <c r="A53" s="10"/>
    </row>
    <row r="54" spans="1:3" ht="15">
      <c r="A54" s="7"/>
      <c r="B54" s="3"/>
      <c r="C54" s="3"/>
    </row>
    <row r="55" ht="15">
      <c r="A55" s="8"/>
    </row>
    <row r="56" ht="15">
      <c r="A56" s="8"/>
    </row>
    <row r="57" ht="15">
      <c r="A57" s="8"/>
    </row>
    <row r="59" ht="15">
      <c r="A59" s="8"/>
    </row>
    <row r="60" ht="15">
      <c r="A60" s="8"/>
    </row>
    <row r="61" ht="15">
      <c r="A61" s="8"/>
    </row>
    <row r="62" ht="15">
      <c r="A62" s="7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80" ht="15">
      <c r="C80" s="8"/>
    </row>
  </sheetData>
  <sheetProtection/>
  <mergeCells count="1">
    <mergeCell ref="C3:F3"/>
  </mergeCells>
  <hyperlinks>
    <hyperlink ref="B9" r:id="rId1" display="www.hodslavice.cz"/>
    <hyperlink ref="B10" r:id="rId2" display="www.obecjindrichovice.cz"/>
    <hyperlink ref="B13" r:id="rId3" display="www.neplachovice.cz"/>
    <hyperlink ref="B11" r:id="rId4" display="www.libina.cz"/>
    <hyperlink ref="B20" r:id="rId5" display="www.ceskaskalice.cz"/>
    <hyperlink ref="B22" r:id="rId6" display="www.kopidlno.cz"/>
    <hyperlink ref="B30" r:id="rId7" display="www.mesto-most.cz  "/>
    <hyperlink ref="B16" r:id="rId8" display="www.vikyrovice.cz"/>
    <hyperlink ref="B23" r:id="rId9" display="www.hermanuv-mestec.cz"/>
    <hyperlink ref="B12" r:id="rId10" display="www.obeclukavice.cz"/>
    <hyperlink ref="B29" r:id="rId11" display="www.bilovec.cz"/>
    <hyperlink ref="B21" r:id="rId12" display="www.duchcov.cz"/>
    <hyperlink ref="B7" r:id="rId13" display="www.obec-cizkov.cz"/>
    <hyperlink ref="B5" r:id="rId14" display="www.belov.cz"/>
    <hyperlink ref="B8" r:id="rId15" display="www.dolnitrebonin.cz"/>
    <hyperlink ref="B15" r:id="rId16" display="www.telnice.cz"/>
    <hyperlink ref="B6" r:id="rId17" display="www.cernavposumavi.cz  "/>
    <hyperlink ref="B31" r:id="rId18" display="www.mucl.cz"/>
    <hyperlink ref="B32" r:id="rId19" display="www.mudk.cz"/>
    <hyperlink ref="B33" r:id="rId20" display="www.mesto-kromeriz.cz"/>
    <hyperlink ref="B24" r:id="rId21" display="www.hradek.eu"/>
    <hyperlink ref="B25" r:id="rId22" display="www.muklasterec.cz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81"/>
  <sheetViews>
    <sheetView tabSelected="1" zoomScalePageLayoutView="0" workbookViewId="0" topLeftCell="C3">
      <selection activeCell="C3" sqref="C3:J3"/>
    </sheetView>
  </sheetViews>
  <sheetFormatPr defaultColWidth="9.140625" defaultRowHeight="15"/>
  <cols>
    <col min="1" max="1" width="28.8515625" style="0" customWidth="1"/>
    <col min="2" max="2" width="24.00390625" style="0" customWidth="1"/>
    <col min="3" max="3" width="23.7109375" style="0" customWidth="1"/>
    <col min="4" max="4" width="21.28125" style="0" customWidth="1"/>
    <col min="5" max="5" width="25.00390625" style="0" customWidth="1"/>
    <col min="6" max="6" width="17.57421875" style="0" customWidth="1"/>
    <col min="7" max="7" width="24.00390625" style="0" customWidth="1"/>
    <col min="8" max="8" width="18.140625" style="0" customWidth="1"/>
    <col min="9" max="9" width="20.140625" style="0" customWidth="1"/>
    <col min="10" max="10" width="20.7109375" style="0" customWidth="1"/>
    <col min="11" max="11" width="16.28125" style="63" customWidth="1"/>
    <col min="12" max="12" width="14.421875" style="64" customWidth="1"/>
  </cols>
  <sheetData>
    <row r="1" ht="15">
      <c r="A1" s="62" t="s">
        <v>58</v>
      </c>
    </row>
    <row r="2" ht="15.75" thickBot="1"/>
    <row r="3" spans="3:119" ht="15.75" thickBot="1">
      <c r="C3" s="106" t="s">
        <v>54</v>
      </c>
      <c r="D3" s="107"/>
      <c r="E3" s="107"/>
      <c r="F3" s="107"/>
      <c r="G3" s="107"/>
      <c r="H3" s="107"/>
      <c r="I3" s="107"/>
      <c r="J3" s="10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3:119" ht="15.75" thickBot="1">
      <c r="C4" s="103" t="s">
        <v>50</v>
      </c>
      <c r="D4" s="104"/>
      <c r="E4" s="103" t="s">
        <v>63</v>
      </c>
      <c r="F4" s="105"/>
      <c r="G4" s="103" t="s">
        <v>64</v>
      </c>
      <c r="H4" s="105"/>
      <c r="I4" s="103" t="s">
        <v>65</v>
      </c>
      <c r="J4" s="104"/>
      <c r="K4" s="65"/>
      <c r="L4" s="6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</row>
    <row r="5" spans="1:119" s="14" customFormat="1" ht="15.75" thickBot="1">
      <c r="A5" s="37" t="s">
        <v>1</v>
      </c>
      <c r="B5" s="37" t="s">
        <v>0</v>
      </c>
      <c r="C5" s="76" t="s">
        <v>61</v>
      </c>
      <c r="D5" s="87" t="s">
        <v>62</v>
      </c>
      <c r="E5" s="88" t="s">
        <v>61</v>
      </c>
      <c r="F5" s="77" t="s">
        <v>62</v>
      </c>
      <c r="G5" s="88" t="s">
        <v>61</v>
      </c>
      <c r="H5" s="67" t="s">
        <v>62</v>
      </c>
      <c r="I5" s="88" t="s">
        <v>61</v>
      </c>
      <c r="J5" s="67" t="s">
        <v>62</v>
      </c>
      <c r="K5" s="76" t="s">
        <v>66</v>
      </c>
      <c r="L5" s="94" t="s">
        <v>60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</row>
    <row r="6" spans="1:119" ht="15.75" thickBot="1">
      <c r="A6" s="40" t="s">
        <v>31</v>
      </c>
      <c r="B6" s="73" t="s">
        <v>36</v>
      </c>
      <c r="C6" s="78">
        <f>SUM(List1:List8!C5)/C18</f>
        <v>4.5</v>
      </c>
      <c r="D6" s="79">
        <f>(B18-C6)/(B18-1)*D37</f>
        <v>10.227272727272727</v>
      </c>
      <c r="E6" s="78">
        <f>SUM(List1:List8!D5)/E18</f>
        <v>5</v>
      </c>
      <c r="F6" s="79">
        <f>(B18-E6)/(B18-1)*F37</f>
        <v>9.545454545454545</v>
      </c>
      <c r="G6" s="78">
        <f>SUM(List1:List8!E5)/G18</f>
        <v>3</v>
      </c>
      <c r="H6" s="79">
        <f>(B18-G6)/(B18-1)*H37</f>
        <v>28.636363636363637</v>
      </c>
      <c r="I6" s="78">
        <f>SUM(List1:List8!F5)/I18</f>
        <v>3</v>
      </c>
      <c r="J6" s="79">
        <f>(B18-I6)/(B18-1)*J37</f>
        <v>28.636363636363637</v>
      </c>
      <c r="K6" s="95">
        <f>D6+F6+H6+J6</f>
        <v>77.04545454545455</v>
      </c>
      <c r="L6" s="96">
        <f>RANK(K6,K6:K17,0)</f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</row>
    <row r="7" spans="1:119" ht="15.75" thickBot="1">
      <c r="A7" s="41" t="s">
        <v>33</v>
      </c>
      <c r="B7" s="74" t="s">
        <v>39</v>
      </c>
      <c r="C7" s="80">
        <f>SUM(List1:List8!C6)/C18</f>
        <v>5.5</v>
      </c>
      <c r="D7" s="81">
        <f>(B18-C7)/(B18-1)*D37</f>
        <v>8.863636363636363</v>
      </c>
      <c r="E7" s="80">
        <f>SUM(List1:List8!D6)/E18</f>
        <v>9</v>
      </c>
      <c r="F7" s="81">
        <f>(B18-E7)/(B18-1)*F37</f>
        <v>4.090909090909091</v>
      </c>
      <c r="G7" s="80">
        <f>SUM(List1:List8!E6)/G18</f>
        <v>2.5</v>
      </c>
      <c r="H7" s="81">
        <f>(B18-G7)/(B18-1)*H37</f>
        <v>30.227272727272727</v>
      </c>
      <c r="I7" s="80">
        <f>SUM(List1:List8!F6)/I18</f>
        <v>10</v>
      </c>
      <c r="J7" s="81">
        <f>(B18-I7)/(B18-1)*J37</f>
        <v>6.363636363636364</v>
      </c>
      <c r="K7" s="95">
        <f aca="true" t="shared" si="0" ref="K7:K17">D7+F7+H7+J7</f>
        <v>49.54545454545455</v>
      </c>
      <c r="L7" s="96">
        <f>RANK(K7,K6:K17,0)</f>
        <v>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</row>
    <row r="8" spans="1:119" ht="15.75" thickBot="1">
      <c r="A8" s="41" t="s">
        <v>30</v>
      </c>
      <c r="B8" s="74" t="s">
        <v>35</v>
      </c>
      <c r="C8" s="80">
        <f>SUM(List1:List8!C7)/C18</f>
        <v>8.5</v>
      </c>
      <c r="D8" s="81">
        <f>(B18-C8)/(B18-1)*D37</f>
        <v>4.7727272727272725</v>
      </c>
      <c r="E8" s="80">
        <f>SUM(List1:List8!D7)/E18</f>
        <v>6.5</v>
      </c>
      <c r="F8" s="81">
        <f>(B18-E8)/(B18-1)*F37</f>
        <v>7.5</v>
      </c>
      <c r="G8" s="80">
        <f>SUM(List1:List8!E7)/G18</f>
        <v>4.5</v>
      </c>
      <c r="H8" s="81">
        <f>(B18-G8)/(B18-1)*H37</f>
        <v>23.863636363636363</v>
      </c>
      <c r="I8" s="80">
        <f>SUM(List1:List8!F7)/I18</f>
        <v>5</v>
      </c>
      <c r="J8" s="81">
        <f>(B18-I8)/(B18-1)*J37</f>
        <v>22.272727272727273</v>
      </c>
      <c r="K8" s="95">
        <f t="shared" si="0"/>
        <v>58.409090909090914</v>
      </c>
      <c r="L8" s="96">
        <f>RANK(K8,K6:K17,0)</f>
        <v>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</row>
    <row r="9" spans="1:119" ht="15.75" thickBot="1">
      <c r="A9" s="41" t="s">
        <v>32</v>
      </c>
      <c r="B9" s="74" t="s">
        <v>37</v>
      </c>
      <c r="C9" s="80">
        <f>SUM(List1:List8!C8)/C18</f>
        <v>9.5</v>
      </c>
      <c r="D9" s="81">
        <f>(B18-C9)/(B18-1)*D37</f>
        <v>3.409090909090909</v>
      </c>
      <c r="E9" s="80">
        <f>SUM(List1:List8!D8)/E18</f>
        <v>1</v>
      </c>
      <c r="F9" s="81">
        <f>(B18-E9)/(B18-1)*F37</f>
        <v>15</v>
      </c>
      <c r="G9" s="80">
        <f>SUM(List1:List8!E8)/G18</f>
        <v>10</v>
      </c>
      <c r="H9" s="81">
        <f>(B18-G9)/(B18-1)*H37</f>
        <v>6.363636363636364</v>
      </c>
      <c r="I9" s="80">
        <f>SUM(List1:List8!F8)/I18</f>
        <v>11</v>
      </c>
      <c r="J9" s="81">
        <f>(B18-I9)/(B18-1)*J37</f>
        <v>3.181818181818182</v>
      </c>
      <c r="K9" s="95">
        <f t="shared" si="0"/>
        <v>27.954545454545457</v>
      </c>
      <c r="L9" s="96">
        <f>RANK(K9,K6:K17,0)</f>
        <v>10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</row>
    <row r="10" spans="1:119" ht="15.75" thickBot="1">
      <c r="A10" s="41" t="s">
        <v>4</v>
      </c>
      <c r="B10" s="74" t="s">
        <v>8</v>
      </c>
      <c r="C10" s="80">
        <f>SUM(List1:List8!C9)/C18</f>
        <v>3.5</v>
      </c>
      <c r="D10" s="81">
        <f>(B18-C10)/(B18-1)*D37</f>
        <v>11.59090909090909</v>
      </c>
      <c r="E10" s="80">
        <f>SUM(List1:List8!D9)/E18</f>
        <v>9.5</v>
      </c>
      <c r="F10" s="81">
        <f>(B18-E10)/(B18-1)*F37</f>
        <v>3.409090909090909</v>
      </c>
      <c r="G10" s="80">
        <f>SUM(List1:List8!E9)/G18</f>
        <v>7.5</v>
      </c>
      <c r="H10" s="81">
        <f>(B18-G10)/(B18-1)*H37</f>
        <v>14.318181818181818</v>
      </c>
      <c r="I10" s="80">
        <f>SUM(List1:List8!F9)/I18</f>
        <v>7</v>
      </c>
      <c r="J10" s="81">
        <f>(B18-I10)/(B18-1)*J37</f>
        <v>15.909090909090908</v>
      </c>
      <c r="K10" s="95">
        <f t="shared" si="0"/>
        <v>45.22727272727273</v>
      </c>
      <c r="L10" s="96">
        <f>RANK(K10,K6:K17,0)</f>
        <v>9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</row>
    <row r="11" spans="1:119" ht="15.75" thickBot="1">
      <c r="A11" s="41" t="s">
        <v>5</v>
      </c>
      <c r="B11" s="74" t="s">
        <v>9</v>
      </c>
      <c r="C11" s="80">
        <f>SUM(List1:List8!C10)/C18</f>
        <v>6</v>
      </c>
      <c r="D11" s="81">
        <f>(B18-C11)/(B18-1)*D37</f>
        <v>8.181818181818182</v>
      </c>
      <c r="E11" s="80">
        <f>SUM(List1:List8!D10)/E18</f>
        <v>10.5</v>
      </c>
      <c r="F11" s="81">
        <f>(B18-E11)/(B18-1)*F37</f>
        <v>2.0454545454545454</v>
      </c>
      <c r="G11" s="80">
        <f>SUM(List1:List8!E10)/G18</f>
        <v>12</v>
      </c>
      <c r="H11" s="81">
        <f>(B18-G11)/(B18-1)*H37</f>
        <v>0</v>
      </c>
      <c r="I11" s="80">
        <f>SUM(List1:List8!F10)/I18</f>
        <v>8.5</v>
      </c>
      <c r="J11" s="81">
        <f>(B18-I11)/(B18-1)*J37</f>
        <v>11.136363636363637</v>
      </c>
      <c r="K11" s="95">
        <f t="shared" si="0"/>
        <v>21.363636363636363</v>
      </c>
      <c r="L11" s="96">
        <f>RANK(K11,K6:K17,0)</f>
        <v>12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15.75" thickBot="1">
      <c r="A12" s="41" t="s">
        <v>7</v>
      </c>
      <c r="B12" s="74" t="s">
        <v>11</v>
      </c>
      <c r="C12" s="80">
        <f>SUM(List1:List8!C11)/C18</f>
        <v>3.5</v>
      </c>
      <c r="D12" s="81">
        <f>(B18-C12)/(B18-1)*D37</f>
        <v>11.59090909090909</v>
      </c>
      <c r="E12" s="80">
        <f>SUM(List1:List8!D11)/E18</f>
        <v>4</v>
      </c>
      <c r="F12" s="81">
        <f>(B18-E12)/(B18-1)*F37</f>
        <v>10.90909090909091</v>
      </c>
      <c r="G12" s="80">
        <f>SUM(List1:List8!E11)/G18</f>
        <v>8</v>
      </c>
      <c r="H12" s="81">
        <f>(B18-G12)/(B18-1)*H37</f>
        <v>12.727272727272728</v>
      </c>
      <c r="I12" s="80">
        <f>SUM(List1:List8!F11)/I18</f>
        <v>4</v>
      </c>
      <c r="J12" s="81">
        <f>(B18-I12)/(B18-1)*J37</f>
        <v>25.454545454545457</v>
      </c>
      <c r="K12" s="95">
        <f t="shared" si="0"/>
        <v>60.68181818181819</v>
      </c>
      <c r="L12" s="96">
        <f>RANK(K12,K6:K17,0)</f>
        <v>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</row>
    <row r="13" spans="1:119" ht="15.75" thickBot="1">
      <c r="A13" s="41" t="s">
        <v>24</v>
      </c>
      <c r="B13" s="74" t="s">
        <v>25</v>
      </c>
      <c r="C13" s="80">
        <f>SUM(List1:List8!C12)/C18</f>
        <v>7</v>
      </c>
      <c r="D13" s="81">
        <f>(B18-C13)/(B18-1)*D37</f>
        <v>6.818181818181818</v>
      </c>
      <c r="E13" s="80">
        <f>SUM(List1:List8!D12)/E18</f>
        <v>10.5</v>
      </c>
      <c r="F13" s="81">
        <f>(B18-E13)/(B18-1)*F37</f>
        <v>2.0454545454545454</v>
      </c>
      <c r="G13" s="80">
        <f>SUM(List1:List8!E12)/G18</f>
        <v>10.5</v>
      </c>
      <c r="H13" s="81">
        <f>(B18-G13)/(B18-1)*H37</f>
        <v>4.7727272727272725</v>
      </c>
      <c r="I13" s="80">
        <f>SUM(List1:List8!F12)/I18</f>
        <v>8</v>
      </c>
      <c r="J13" s="81">
        <f>(B18-I13)/(B18-1)*J37</f>
        <v>12.727272727272728</v>
      </c>
      <c r="K13" s="95">
        <f t="shared" si="0"/>
        <v>26.363636363636367</v>
      </c>
      <c r="L13" s="96">
        <f>RANK(K13,K6:K17,0)</f>
        <v>11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</row>
    <row r="14" spans="1:119" ht="15.75" thickBot="1">
      <c r="A14" s="41" t="s">
        <v>6</v>
      </c>
      <c r="B14" s="74" t="s">
        <v>10</v>
      </c>
      <c r="C14" s="80">
        <f>SUM(List1:List8!C13)/C18</f>
        <v>8</v>
      </c>
      <c r="D14" s="81">
        <f>(B18-C14)/(B18-1)*D37</f>
        <v>5.454545454545455</v>
      </c>
      <c r="E14" s="80">
        <f>SUM(List1:List8!D13)/E18</f>
        <v>7</v>
      </c>
      <c r="F14" s="81">
        <f>(B18-E14)/(B18-1)*F37</f>
        <v>6.818181818181818</v>
      </c>
      <c r="G14" s="80">
        <f>SUM(List1:List8!E13)/G18</f>
        <v>5.5</v>
      </c>
      <c r="H14" s="81">
        <f>(B18-G14)/(B18-1)*H37</f>
        <v>20.681818181818183</v>
      </c>
      <c r="I14" s="80">
        <f>SUM(List1:List8!F13)/I18</f>
        <v>7</v>
      </c>
      <c r="J14" s="81">
        <f>(B18-I14)/(B18-1)*J37</f>
        <v>15.909090909090908</v>
      </c>
      <c r="K14" s="95">
        <f t="shared" si="0"/>
        <v>48.86363636363636</v>
      </c>
      <c r="L14" s="96">
        <f>RANK(K14,K6:K17,0)</f>
        <v>7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</row>
    <row r="15" spans="1:119" ht="15.75" thickBot="1">
      <c r="A15" s="41" t="s">
        <v>22</v>
      </c>
      <c r="B15" s="74" t="s">
        <v>23</v>
      </c>
      <c r="C15" s="80">
        <f>SUM(List1:List8!C14)/C18</f>
        <v>5.5</v>
      </c>
      <c r="D15" s="81">
        <f>(B18-C15)/(B18-1)*D37</f>
        <v>8.863636363636363</v>
      </c>
      <c r="E15" s="80">
        <f>SUM(List1:List8!D14)/E18</f>
        <v>2</v>
      </c>
      <c r="F15" s="81">
        <f>(B18-E15)/(B18-1)*F37</f>
        <v>13.636363636363637</v>
      </c>
      <c r="G15" s="80">
        <f>SUM(List1:List8!E14)/G18</f>
        <v>5.5</v>
      </c>
      <c r="H15" s="81">
        <f>(B18-G15)/(B18-1)*H37</f>
        <v>20.681818181818183</v>
      </c>
      <c r="I15" s="80">
        <f>SUM(List1:List8!F14)/I18</f>
        <v>4.5</v>
      </c>
      <c r="J15" s="81">
        <f>(B18-I15)/(B18-1)*J37</f>
        <v>23.863636363636363</v>
      </c>
      <c r="K15" s="95">
        <f t="shared" si="0"/>
        <v>67.04545454545455</v>
      </c>
      <c r="L15" s="96">
        <f>RANK(K15,K6:K17,0)</f>
        <v>3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</row>
    <row r="16" spans="1:119" ht="15.75" thickBot="1">
      <c r="A16" s="41" t="s">
        <v>34</v>
      </c>
      <c r="B16" s="74" t="s">
        <v>38</v>
      </c>
      <c r="C16" s="80">
        <f>SUM(List1:List8!C15)/C18</f>
        <v>9.5</v>
      </c>
      <c r="D16" s="81">
        <f>(B18-C16)/(B18-1)*D37</f>
        <v>3.409090909090909</v>
      </c>
      <c r="E16" s="80">
        <f>SUM(List1:List8!D15)/E18</f>
        <v>10</v>
      </c>
      <c r="F16" s="81">
        <f>(B18-E16)/(B18-1)*F37</f>
        <v>2.7272727272727275</v>
      </c>
      <c r="G16" s="80">
        <f>SUM(List1:List8!E15)/G18</f>
        <v>5.5</v>
      </c>
      <c r="H16" s="81">
        <f>(B18-G16)/(B18-1)*H37</f>
        <v>20.681818181818183</v>
      </c>
      <c r="I16" s="80">
        <f>SUM(List1:List8!F15)/I18</f>
        <v>5.5</v>
      </c>
      <c r="J16" s="81">
        <f>(B18-I16)/(B18-1)*J37</f>
        <v>20.681818181818183</v>
      </c>
      <c r="K16" s="95">
        <f t="shared" si="0"/>
        <v>47.5</v>
      </c>
      <c r="L16" s="96">
        <f>RANK(K16,K6:K17,0)</f>
        <v>8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</row>
    <row r="17" spans="1:119" ht="15.75" thickBot="1">
      <c r="A17" s="42" t="s">
        <v>18</v>
      </c>
      <c r="B17" s="75" t="s">
        <v>19</v>
      </c>
      <c r="C17" s="82">
        <f>SUM(List1:List8!C16)/C18</f>
        <v>7</v>
      </c>
      <c r="D17" s="83">
        <f>(B18-C17)/(B18-1)*D37</f>
        <v>6.818181818181818</v>
      </c>
      <c r="E17" s="82">
        <f>SUM(List1:List8!D16)/E18</f>
        <v>3</v>
      </c>
      <c r="F17" s="83">
        <f>(B18-E17)/(B18-1)*F37</f>
        <v>12.272727272727273</v>
      </c>
      <c r="G17" s="82">
        <f>SUM(List1:List8!E16)/G18</f>
        <v>3.5</v>
      </c>
      <c r="H17" s="83">
        <f>(B18-G17)/(B18-1)*H37</f>
        <v>27.045454545454543</v>
      </c>
      <c r="I17" s="85">
        <f>SUM(List1:List8!F16)/I18</f>
        <v>4.5</v>
      </c>
      <c r="J17" s="86">
        <f>(B18-I17)/(B18-1)*J37</f>
        <v>23.863636363636363</v>
      </c>
      <c r="K17" s="95">
        <f t="shared" si="0"/>
        <v>70</v>
      </c>
      <c r="L17" s="96">
        <f>RANK(K17,K6:K17,0)</f>
        <v>2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</row>
    <row r="18" spans="1:12" s="17" customFormat="1" ht="15.75" thickBot="1">
      <c r="A18" s="51" t="s">
        <v>56</v>
      </c>
      <c r="B18" s="54">
        <f>COUNTIF(B6:B17,"*")</f>
        <v>12</v>
      </c>
      <c r="C18" s="54">
        <f>SUM(List1:List8!C17)/B18</f>
        <v>2</v>
      </c>
      <c r="D18" s="71"/>
      <c r="E18" s="54">
        <f>SUM(List1:List8!D17)/B18</f>
        <v>2</v>
      </c>
      <c r="F18" s="72"/>
      <c r="G18" s="54">
        <f>SUM(List1:List8!E17)/B18</f>
        <v>2</v>
      </c>
      <c r="H18" s="72"/>
      <c r="I18" s="84">
        <f>SUM(List1:List8!F17)/B18</f>
        <v>2</v>
      </c>
      <c r="J18" s="20"/>
      <c r="K18" s="97"/>
      <c r="L18" s="97"/>
    </row>
    <row r="19" spans="1:119" s="10" customFormat="1" ht="15.75" thickBot="1">
      <c r="A19" s="56"/>
      <c r="B19" s="57"/>
      <c r="C19" s="58"/>
      <c r="D19" s="58"/>
      <c r="E19" s="59"/>
      <c r="F19" s="58"/>
      <c r="G19" s="59"/>
      <c r="H19" s="58"/>
      <c r="I19" s="59"/>
      <c r="J19" s="69"/>
      <c r="K19" s="98"/>
      <c r="L19" s="98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</row>
    <row r="20" spans="1:119" s="14" customFormat="1" ht="15.75" thickBot="1">
      <c r="A20" s="37" t="s">
        <v>2</v>
      </c>
      <c r="B20" s="43"/>
      <c r="C20" s="15"/>
      <c r="D20" s="15"/>
      <c r="E20" s="15"/>
      <c r="F20" s="15"/>
      <c r="G20" s="15"/>
      <c r="H20" s="15"/>
      <c r="I20" s="15"/>
      <c r="J20" s="68"/>
      <c r="K20" s="97"/>
      <c r="L20" s="9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</row>
    <row r="21" spans="1:119" ht="15.75" thickBot="1">
      <c r="A21" s="40" t="s">
        <v>14</v>
      </c>
      <c r="B21" s="39" t="s">
        <v>12</v>
      </c>
      <c r="C21" s="78">
        <f>SUM(List1:List8!C20)/C27</f>
        <v>3.5</v>
      </c>
      <c r="D21" s="79">
        <f>(B27-C21)/(B27-1)*D37</f>
        <v>7.5</v>
      </c>
      <c r="E21" s="78">
        <f>SUM(List1:List8!D20)/E27</f>
        <v>2</v>
      </c>
      <c r="F21" s="79">
        <f>(B27-E21)/(B27-1)*F37</f>
        <v>12</v>
      </c>
      <c r="G21" s="78">
        <f>SUM(List1:List8!E20)/G27</f>
        <v>3</v>
      </c>
      <c r="H21" s="79">
        <f>(B27-G21)/(B27-1)*H37</f>
        <v>21</v>
      </c>
      <c r="I21" s="78">
        <f>SUM(List1:List8!F20)/I27</f>
        <v>4</v>
      </c>
      <c r="J21" s="79">
        <f>(B27-I21)/(B27-1)*J37</f>
        <v>14</v>
      </c>
      <c r="K21" s="95">
        <f aca="true" t="shared" si="1" ref="K21:K26">D21+F21+H21+J21</f>
        <v>54.5</v>
      </c>
      <c r="L21" s="96">
        <f>RANK(K21,K21:K26,0)</f>
        <v>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</row>
    <row r="22" spans="1:119" ht="15.75" thickBot="1">
      <c r="A22" s="41" t="s">
        <v>28</v>
      </c>
      <c r="B22" s="39" t="s">
        <v>29</v>
      </c>
      <c r="C22" s="80">
        <f>SUM(List1:List8!C21)/C27</f>
        <v>4</v>
      </c>
      <c r="D22" s="81">
        <f>(B27-C22)/(B27-1)*D37</f>
        <v>6</v>
      </c>
      <c r="E22" s="80">
        <f>SUM(List1:List8!D21)/E27</f>
        <v>2</v>
      </c>
      <c r="F22" s="81">
        <f>(B27-E22)/(B27-1)*F37</f>
        <v>12</v>
      </c>
      <c r="G22" s="80">
        <f>SUM(List1:List8!E21)/G27</f>
        <v>3.5</v>
      </c>
      <c r="H22" s="81">
        <f>(B27-G22)/(B27-1)*H37</f>
        <v>17.5</v>
      </c>
      <c r="I22" s="80">
        <f>SUM(List1:List8!F21)/I27</f>
        <v>3</v>
      </c>
      <c r="J22" s="81">
        <f>(B27-I22)/(B27-1)*J37</f>
        <v>21</v>
      </c>
      <c r="K22" s="95">
        <f t="shared" si="1"/>
        <v>56.5</v>
      </c>
      <c r="L22" s="96">
        <f>RANK(K22,K21:K26,0)</f>
        <v>2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</row>
    <row r="23" spans="1:119" ht="15.75" thickBot="1">
      <c r="A23" s="41" t="s">
        <v>15</v>
      </c>
      <c r="B23" s="39" t="s">
        <v>13</v>
      </c>
      <c r="C23" s="80">
        <f>SUM(List1:List8!C22)/C27</f>
        <v>6</v>
      </c>
      <c r="D23" s="81">
        <f>(B27-C23)/(B27-1)*D37</f>
        <v>0</v>
      </c>
      <c r="E23" s="80">
        <f>SUM(List1:List8!D22)/E27</f>
        <v>2</v>
      </c>
      <c r="F23" s="81">
        <f>(B27-E23)/(B27-1)*F37</f>
        <v>12</v>
      </c>
      <c r="G23" s="80">
        <f>SUM(List1:List8!E22)/G27</f>
        <v>6</v>
      </c>
      <c r="H23" s="81">
        <f>(B27-G23)/(B27-1)*H37</f>
        <v>0</v>
      </c>
      <c r="I23" s="80">
        <f>SUM(List1:List8!F22)/I27</f>
        <v>3.5</v>
      </c>
      <c r="J23" s="81">
        <f>(B27-I23)/(B27-1)*J37</f>
        <v>17.5</v>
      </c>
      <c r="K23" s="95">
        <f t="shared" si="1"/>
        <v>29.5</v>
      </c>
      <c r="L23" s="96">
        <f>RANK(K23,K21:K26,0)</f>
        <v>6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</row>
    <row r="24" spans="1:12" s="17" customFormat="1" ht="15.75" thickBot="1">
      <c r="A24" s="41" t="s">
        <v>20</v>
      </c>
      <c r="B24" s="44" t="s">
        <v>21</v>
      </c>
      <c r="C24" s="80">
        <f>SUM(List1:List8!C23)/C27</f>
        <v>3.5</v>
      </c>
      <c r="D24" s="81">
        <f>(B27-C24)/(B27-1)*D37</f>
        <v>7.5</v>
      </c>
      <c r="E24" s="80">
        <f>SUM(List1:List8!D23)/E27</f>
        <v>4</v>
      </c>
      <c r="F24" s="81">
        <f>(B27-E24)/(B27-1)*F37</f>
        <v>6</v>
      </c>
      <c r="G24" s="80">
        <f>SUM(List1:List8!E23)/G27</f>
        <v>5</v>
      </c>
      <c r="H24" s="81">
        <f>(B27-G24)/(B27-1)*H37</f>
        <v>7</v>
      </c>
      <c r="I24" s="80">
        <f>SUM(List1:List8!F23)/I27</f>
        <v>4</v>
      </c>
      <c r="J24" s="81">
        <f>(B27-I24)/(B27-1)*J37</f>
        <v>14</v>
      </c>
      <c r="K24" s="95">
        <f t="shared" si="1"/>
        <v>34.5</v>
      </c>
      <c r="L24" s="96">
        <f>RANK(K24,K21:K26,0)</f>
        <v>5</v>
      </c>
    </row>
    <row r="25" spans="1:12" s="17" customFormat="1" ht="15.75" thickBot="1">
      <c r="A25" s="46" t="s">
        <v>44</v>
      </c>
      <c r="B25" s="45" t="s">
        <v>48</v>
      </c>
      <c r="C25" s="80">
        <f>SUM(List1:List8!C24)/C27</f>
        <v>3</v>
      </c>
      <c r="D25" s="81">
        <f>(B27-C25)/(B27-1)*D37</f>
        <v>9</v>
      </c>
      <c r="E25" s="80">
        <f>SUM(List1:List8!D24)/E27</f>
        <v>6</v>
      </c>
      <c r="F25" s="81">
        <f>(B27-E25)/(B27-1)*F37</f>
        <v>0</v>
      </c>
      <c r="G25" s="80">
        <f>SUM(List1:List8!E24)/G27</f>
        <v>1.5</v>
      </c>
      <c r="H25" s="81">
        <f>(B27-G25)/(B27-1)*H37</f>
        <v>31.5</v>
      </c>
      <c r="I25" s="80">
        <f>SUM(List1:List8!F24)/I27</f>
        <v>4</v>
      </c>
      <c r="J25" s="81">
        <f>(B27-I25)/(B27-1)*J37</f>
        <v>14</v>
      </c>
      <c r="K25" s="95">
        <f t="shared" si="1"/>
        <v>54.5</v>
      </c>
      <c r="L25" s="96">
        <f>RANK(K25,K21:K26,0)</f>
        <v>3</v>
      </c>
    </row>
    <row r="26" spans="1:12" s="17" customFormat="1" ht="15.75" thickBot="1">
      <c r="A26" s="47" t="s">
        <v>41</v>
      </c>
      <c r="B26" s="32" t="s">
        <v>49</v>
      </c>
      <c r="C26" s="80">
        <f>SUM(List1:List8!C25)/C27</f>
        <v>1</v>
      </c>
      <c r="D26" s="81">
        <f>(B27-C26)/(B27-1)*D37</f>
        <v>15</v>
      </c>
      <c r="E26" s="80">
        <f>SUM(List1:List8!D25)/E27</f>
        <v>5</v>
      </c>
      <c r="F26" s="81">
        <f>(B27-E26)/(B27-1)*F37</f>
        <v>3</v>
      </c>
      <c r="G26" s="80">
        <f>SUM(List1:List8!E25)/G27</f>
        <v>2</v>
      </c>
      <c r="H26" s="81">
        <f>(B27-G26)/(B27-1)*H37</f>
        <v>28</v>
      </c>
      <c r="I26" s="80">
        <f>SUM(List1:List8!F25)/I27</f>
        <v>2.5</v>
      </c>
      <c r="J26" s="81">
        <f>(B27-I26)/(B27-1)*J37</f>
        <v>24.5</v>
      </c>
      <c r="K26" s="95">
        <f t="shared" si="1"/>
        <v>70.5</v>
      </c>
      <c r="L26" s="96">
        <f>RANK(K26,K21:K26,0)</f>
        <v>1</v>
      </c>
    </row>
    <row r="27" spans="1:12" s="17" customFormat="1" ht="15.75" thickBot="1">
      <c r="A27" s="51" t="s">
        <v>55</v>
      </c>
      <c r="B27" s="54">
        <f>COUNTIF(B21:B26,"*")</f>
        <v>6</v>
      </c>
      <c r="C27" s="54">
        <f>SUM(List1:List8!C26)/B27</f>
        <v>2</v>
      </c>
      <c r="D27" s="71"/>
      <c r="E27" s="54">
        <f>SUM(List1:List8!D26)/B27</f>
        <v>2</v>
      </c>
      <c r="F27" s="72"/>
      <c r="G27" s="54">
        <f>SUM(List1:List8!E26)/B27</f>
        <v>2</v>
      </c>
      <c r="H27" s="72"/>
      <c r="I27" s="84">
        <f>SUM(List1:List8!F26)/B27</f>
        <v>2</v>
      </c>
      <c r="J27" s="20"/>
      <c r="K27" s="97"/>
      <c r="L27" s="97"/>
    </row>
    <row r="28" spans="1:12" s="21" customFormat="1" ht="15.75" thickBot="1">
      <c r="A28" s="60"/>
      <c r="B28" s="52"/>
      <c r="C28" s="61"/>
      <c r="D28" s="89"/>
      <c r="E28" s="61"/>
      <c r="F28" s="89"/>
      <c r="G28" s="61"/>
      <c r="H28" s="89"/>
      <c r="I28" s="61"/>
      <c r="J28" s="20"/>
      <c r="K28" s="98"/>
      <c r="L28" s="98"/>
    </row>
    <row r="29" spans="1:119" s="14" customFormat="1" ht="15.75" thickBot="1">
      <c r="A29" s="37" t="s">
        <v>3</v>
      </c>
      <c r="B29" s="48"/>
      <c r="C29" s="13"/>
      <c r="D29" s="13"/>
      <c r="E29" s="13"/>
      <c r="F29" s="13"/>
      <c r="G29" s="13"/>
      <c r="H29" s="13"/>
      <c r="I29" s="13"/>
      <c r="J29" s="70"/>
      <c r="K29" s="97"/>
      <c r="L29" s="9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</row>
    <row r="30" spans="1:12" s="27" customFormat="1" ht="15.75" thickBot="1">
      <c r="A30" s="50" t="s">
        <v>26</v>
      </c>
      <c r="B30" s="44" t="s">
        <v>27</v>
      </c>
      <c r="C30" s="78">
        <f>SUM(List1:List8!C29)/C35</f>
        <v>4</v>
      </c>
      <c r="D30" s="79">
        <f>(B35-C30)/(B35-1)*D37</f>
        <v>3.75</v>
      </c>
      <c r="E30" s="78">
        <f>SUM(List1:List8!D29)/E35</f>
        <v>1.5</v>
      </c>
      <c r="F30" s="79">
        <f>(B35-E30)/(B35-1)*F37</f>
        <v>13.125</v>
      </c>
      <c r="G30" s="78">
        <f>SUM(List1:List8!E29)/G35</f>
        <v>4</v>
      </c>
      <c r="H30" s="79">
        <f>(B35-G30)/(B35-1)*H37</f>
        <v>8.75</v>
      </c>
      <c r="I30" s="78">
        <f>SUM(List1:List8!F29)/I35</f>
        <v>3</v>
      </c>
      <c r="J30" s="79">
        <f>(B35-I30)/(B35-1)*J37</f>
        <v>17.5</v>
      </c>
      <c r="K30" s="95">
        <f>D30+F30+H30+J30</f>
        <v>43.125</v>
      </c>
      <c r="L30" s="96">
        <f>RANK(K30,K30:K34,0)</f>
        <v>5</v>
      </c>
    </row>
    <row r="31" spans="1:119" ht="15.75" thickBot="1">
      <c r="A31" s="41" t="s">
        <v>16</v>
      </c>
      <c r="B31" s="49" t="s">
        <v>17</v>
      </c>
      <c r="C31" s="80">
        <f>SUM(List1:List8!C30)/C35</f>
        <v>1</v>
      </c>
      <c r="D31" s="81">
        <f>(B35-C31)/(B35-1)*D37</f>
        <v>15</v>
      </c>
      <c r="E31" s="80">
        <f>SUM(List1:List8!D30)/E35</f>
        <v>1.5</v>
      </c>
      <c r="F31" s="81">
        <f>(B35-E31)/(B35-1)*F37</f>
        <v>13.125</v>
      </c>
      <c r="G31" s="80">
        <f>SUM(List1:List8!E30)/G35</f>
        <v>3.5</v>
      </c>
      <c r="H31" s="81">
        <f>(B35-G31)/(B35-1)*H37</f>
        <v>13.125</v>
      </c>
      <c r="I31" s="80">
        <f>SUM(List1:List8!F30)/I35</f>
        <v>2.5</v>
      </c>
      <c r="J31" s="81">
        <f>(B35-I31)/(B35-1)*J37</f>
        <v>21.875</v>
      </c>
      <c r="K31" s="95">
        <f>D31+F31+H31+J31</f>
        <v>63.125</v>
      </c>
      <c r="L31" s="96">
        <f>RANK(K31,K30:K34,0)</f>
        <v>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ht="15.75" thickBot="1">
      <c r="A32" s="46" t="s">
        <v>42</v>
      </c>
      <c r="B32" s="45" t="s">
        <v>45</v>
      </c>
      <c r="C32" s="80">
        <f>SUM(List1:List8!C31)/C35</f>
        <v>3.5</v>
      </c>
      <c r="D32" s="81">
        <f>(B35-C32)/(B35-1)*D37</f>
        <v>5.625</v>
      </c>
      <c r="E32" s="80">
        <f>SUM(List1:List8!D31)/E35</f>
        <v>3</v>
      </c>
      <c r="F32" s="81">
        <f>(B35-E32)/(B35-1)*F37</f>
        <v>7.5</v>
      </c>
      <c r="G32" s="80">
        <f>SUM(List1:List8!E31)/G35</f>
        <v>2</v>
      </c>
      <c r="H32" s="81">
        <f>(B35-G32)/(B35-1)*H37</f>
        <v>26.25</v>
      </c>
      <c r="I32" s="80">
        <f>SUM(List1:List8!F31)/I35</f>
        <v>4</v>
      </c>
      <c r="J32" s="81">
        <f>(B35-I32)/(B35-1)*J37</f>
        <v>8.75</v>
      </c>
      <c r="K32" s="95">
        <f>D32+F32+H32+J32</f>
        <v>48.125</v>
      </c>
      <c r="L32" s="96">
        <f>RANK(K32,K30:K34,0)</f>
        <v>3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ht="15.75" thickBot="1">
      <c r="A33" s="46" t="s">
        <v>43</v>
      </c>
      <c r="B33" s="45" t="s">
        <v>46</v>
      </c>
      <c r="C33" s="80">
        <f>SUM(List1:List8!C32)/C35</f>
        <v>3.5</v>
      </c>
      <c r="D33" s="81">
        <f>(B35-C33)/(B35-1)*D37</f>
        <v>5.625</v>
      </c>
      <c r="E33" s="80">
        <f>SUM(List1:List8!D32)/E35</f>
        <v>4.5</v>
      </c>
      <c r="F33" s="81">
        <f>(B35-E33)/(B35-1)*F37</f>
        <v>1.875</v>
      </c>
      <c r="G33" s="80">
        <f>SUM(List1:List8!E32)/G35</f>
        <v>3</v>
      </c>
      <c r="H33" s="81">
        <f>(B35-G33)/(B35-1)*H37</f>
        <v>17.5</v>
      </c>
      <c r="I33" s="80">
        <f>SUM(List1:List8!F32)/I35</f>
        <v>2</v>
      </c>
      <c r="J33" s="81">
        <f>(B35-I33)/(B35-1)*J37</f>
        <v>26.25</v>
      </c>
      <c r="K33" s="95">
        <f>D33+F33+H33+J33</f>
        <v>51.25</v>
      </c>
      <c r="L33" s="96">
        <f>RANK(K33,K30:K34,0)</f>
        <v>2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</row>
    <row r="34" spans="1:12" ht="15.75" thickBot="1">
      <c r="A34" s="47" t="s">
        <v>40</v>
      </c>
      <c r="B34" s="32" t="s">
        <v>47</v>
      </c>
      <c r="C34" s="80">
        <f>SUM(List1:List8!C33)/C35</f>
        <v>3</v>
      </c>
      <c r="D34" s="81">
        <f>(B35-C34)/(B35-1)*D37</f>
        <v>7.5</v>
      </c>
      <c r="E34" s="80">
        <f>SUM(List1:List8!D33)/E35</f>
        <v>4.5</v>
      </c>
      <c r="F34" s="81">
        <f>(B35-E34)/(B35-1)*F37</f>
        <v>1.875</v>
      </c>
      <c r="G34" s="80">
        <f>SUM(List1:List8!E33)/G35</f>
        <v>2.5</v>
      </c>
      <c r="H34" s="81">
        <f>(B35-G34)/(B35-1)*H37</f>
        <v>21.875</v>
      </c>
      <c r="I34" s="80">
        <f>SUM(List1:List8!F33)/I35</f>
        <v>3.5</v>
      </c>
      <c r="J34" s="81">
        <f>(B35-I34)/(B35-1)*J37</f>
        <v>13.125</v>
      </c>
      <c r="K34" s="95">
        <f>D34+F34+H34+J34</f>
        <v>44.375</v>
      </c>
      <c r="L34" s="96">
        <f>RANK(K34,K30:K34,0)</f>
        <v>4</v>
      </c>
    </row>
    <row r="35" spans="1:12" s="17" customFormat="1" ht="15.75" thickBot="1">
      <c r="A35" s="51" t="s">
        <v>55</v>
      </c>
      <c r="B35" s="54">
        <f>COUNTIF(B30:B34,"*")</f>
        <v>5</v>
      </c>
      <c r="C35" s="54">
        <f>SUM(List1:List8!C34)/B35</f>
        <v>2</v>
      </c>
      <c r="D35" s="71"/>
      <c r="E35" s="54">
        <f>SUM(List1:List8!D34)/B35</f>
        <v>2</v>
      </c>
      <c r="F35" s="72"/>
      <c r="G35" s="54">
        <f>SUM(List1:List8!E34)/B35</f>
        <v>2</v>
      </c>
      <c r="H35" s="72"/>
      <c r="I35" s="84">
        <f>SUM(List1:List8!F34)/B35</f>
        <v>2</v>
      </c>
      <c r="J35" s="20"/>
      <c r="K35" s="63"/>
      <c r="L35" s="63"/>
    </row>
    <row r="36" spans="1:12" s="17" customFormat="1" ht="15.7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63"/>
      <c r="L36" s="63"/>
    </row>
    <row r="37" spans="1:11" ht="15.75" thickBot="1">
      <c r="A37" s="51" t="s">
        <v>59</v>
      </c>
      <c r="B37" s="22"/>
      <c r="C37" s="6"/>
      <c r="D37" s="90">
        <v>15</v>
      </c>
      <c r="F37" s="90">
        <v>15</v>
      </c>
      <c r="H37" s="90">
        <v>35</v>
      </c>
      <c r="I37" s="6"/>
      <c r="J37" s="90">
        <v>35</v>
      </c>
      <c r="K37" s="99">
        <f>SUM(C37:J37)</f>
        <v>100</v>
      </c>
    </row>
    <row r="38" spans="1:12" s="4" customFormat="1" ht="15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63"/>
      <c r="L38" s="66"/>
    </row>
    <row r="39" spans="1:12" s="4" customFormat="1" ht="15">
      <c r="A39" s="25"/>
      <c r="B39" s="26"/>
      <c r="C39" s="6"/>
      <c r="D39" s="6"/>
      <c r="E39" s="6"/>
      <c r="F39" s="6"/>
      <c r="G39" s="6"/>
      <c r="H39" s="6"/>
      <c r="I39" s="6"/>
      <c r="J39" s="6"/>
      <c r="K39" s="63"/>
      <c r="L39" s="66"/>
    </row>
    <row r="40" spans="1:12" s="4" customFormat="1" ht="15">
      <c r="A40" s="25"/>
      <c r="B40" s="26"/>
      <c r="C40" s="6"/>
      <c r="D40" s="6"/>
      <c r="E40" s="6"/>
      <c r="F40" s="6"/>
      <c r="G40" s="6"/>
      <c r="H40" s="6"/>
      <c r="I40" s="6"/>
      <c r="J40" s="6"/>
      <c r="K40" s="63"/>
      <c r="L40" s="66"/>
    </row>
    <row r="41" spans="1:12" s="4" customFormat="1" ht="15">
      <c r="A41" s="25"/>
      <c r="B41" s="26"/>
      <c r="C41" s="6"/>
      <c r="D41" s="6"/>
      <c r="E41" s="6"/>
      <c r="F41" s="6"/>
      <c r="G41" s="6"/>
      <c r="H41" s="6"/>
      <c r="I41" s="6"/>
      <c r="J41" s="6"/>
      <c r="K41" s="63"/>
      <c r="L41" s="66"/>
    </row>
    <row r="42" spans="1:12" s="4" customFormat="1" ht="15">
      <c r="A42" s="25"/>
      <c r="B42" s="26"/>
      <c r="C42" s="6"/>
      <c r="D42" s="6"/>
      <c r="E42" s="6"/>
      <c r="F42" s="6"/>
      <c r="G42" s="6"/>
      <c r="H42" s="6"/>
      <c r="I42" s="6"/>
      <c r="J42" s="6"/>
      <c r="K42" s="63"/>
      <c r="L42" s="66"/>
    </row>
    <row r="43" spans="1:12" s="4" customFormat="1" ht="15">
      <c r="A43" s="5"/>
      <c r="B43" s="6"/>
      <c r="C43" s="6"/>
      <c r="D43" s="6"/>
      <c r="E43" s="6"/>
      <c r="F43" s="6"/>
      <c r="G43" s="6"/>
      <c r="H43" s="6"/>
      <c r="K43" s="63"/>
      <c r="L43" s="66"/>
    </row>
    <row r="44" spans="1:10" ht="15">
      <c r="A44" s="2"/>
      <c r="B44" s="9"/>
      <c r="C44" s="9"/>
      <c r="D44" s="9"/>
      <c r="E44" s="9"/>
      <c r="F44" s="9"/>
      <c r="G44" s="9"/>
      <c r="H44" s="9"/>
      <c r="I44" s="10"/>
      <c r="J44" s="10"/>
    </row>
    <row r="45" spans="1:10" ht="15">
      <c r="A45" s="28"/>
      <c r="B45" s="9"/>
      <c r="C45" s="9"/>
      <c r="D45" s="9"/>
      <c r="E45" s="9"/>
      <c r="F45" s="9"/>
      <c r="G45" s="9"/>
      <c r="H45" s="9"/>
      <c r="I45" s="10"/>
      <c r="J45" s="10"/>
    </row>
    <row r="46" spans="1:10" ht="15">
      <c r="A46" s="29"/>
      <c r="B46" s="9"/>
      <c r="C46" s="9"/>
      <c r="D46" s="9"/>
      <c r="E46" s="9"/>
      <c r="F46" s="9"/>
      <c r="G46" s="9"/>
      <c r="H46" s="9"/>
      <c r="I46" s="10"/>
      <c r="J46" s="10"/>
    </row>
    <row r="47" spans="1:10" ht="15">
      <c r="A47" s="30"/>
      <c r="B47" s="9"/>
      <c r="C47" s="11"/>
      <c r="D47" s="11"/>
      <c r="E47" s="9"/>
      <c r="F47" s="9"/>
      <c r="G47" s="9"/>
      <c r="H47" s="9"/>
      <c r="I47" s="10"/>
      <c r="J47" s="10"/>
    </row>
    <row r="48" spans="1:10" ht="15">
      <c r="A48" s="30"/>
      <c r="B48" s="9"/>
      <c r="C48" s="12"/>
      <c r="D48" s="12"/>
      <c r="E48" s="9"/>
      <c r="F48" s="9"/>
      <c r="G48" s="9"/>
      <c r="H48" s="9"/>
      <c r="I48" s="10"/>
      <c r="J48" s="10"/>
    </row>
    <row r="49" spans="1:10" ht="15">
      <c r="A49" s="30"/>
      <c r="B49" s="9"/>
      <c r="C49" s="12"/>
      <c r="D49" s="12"/>
      <c r="E49" s="9"/>
      <c r="F49" s="9"/>
      <c r="G49" s="9"/>
      <c r="H49" s="9"/>
      <c r="I49" s="10"/>
      <c r="J49" s="10"/>
    </row>
    <row r="50" spans="1:10" ht="15">
      <c r="A50" s="30"/>
      <c r="B50" s="9"/>
      <c r="C50" s="12"/>
      <c r="D50" s="12"/>
      <c r="E50" s="9"/>
      <c r="F50" s="9"/>
      <c r="G50" s="9"/>
      <c r="H50" s="9"/>
      <c r="I50" s="10"/>
      <c r="J50" s="10"/>
    </row>
    <row r="51" spans="1:10" ht="15">
      <c r="A51" s="30"/>
      <c r="B51" s="9"/>
      <c r="C51" s="12"/>
      <c r="D51" s="12"/>
      <c r="E51" s="9"/>
      <c r="F51" s="9"/>
      <c r="G51" s="9"/>
      <c r="H51" s="9"/>
      <c r="I51" s="10"/>
      <c r="J51" s="10"/>
    </row>
    <row r="52" spans="1:10" ht="15">
      <c r="A52" s="31"/>
      <c r="B52" s="9"/>
      <c r="C52" s="10"/>
      <c r="D52" s="10"/>
      <c r="E52" s="10"/>
      <c r="F52" s="10"/>
      <c r="G52" s="10"/>
      <c r="H52" s="10"/>
      <c r="I52" s="10"/>
      <c r="J52" s="10"/>
    </row>
    <row r="53" spans="1:4" ht="15">
      <c r="A53" s="10"/>
      <c r="C53" s="10"/>
      <c r="D53" s="10"/>
    </row>
    <row r="54" ht="15">
      <c r="A54" s="10"/>
    </row>
    <row r="55" spans="1:4" ht="15">
      <c r="A55" s="7"/>
      <c r="B55" s="3"/>
      <c r="C55" s="3"/>
      <c r="D55" s="3"/>
    </row>
    <row r="56" ht="15">
      <c r="A56" s="8"/>
    </row>
    <row r="57" ht="15">
      <c r="A57" s="8"/>
    </row>
    <row r="58" ht="15">
      <c r="A58" s="8"/>
    </row>
    <row r="60" ht="15">
      <c r="A60" s="8"/>
    </row>
    <row r="61" ht="15">
      <c r="A61" s="8"/>
    </row>
    <row r="62" ht="15">
      <c r="A62" s="8"/>
    </row>
    <row r="63" ht="15">
      <c r="A63" s="7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81" spans="3:4" ht="15">
      <c r="C81" s="8"/>
      <c r="D81" s="8"/>
    </row>
  </sheetData>
  <sheetProtection/>
  <mergeCells count="5">
    <mergeCell ref="C4:D4"/>
    <mergeCell ref="E4:F4"/>
    <mergeCell ref="G4:H4"/>
    <mergeCell ref="I4:J4"/>
    <mergeCell ref="C3:J3"/>
  </mergeCells>
  <hyperlinks>
    <hyperlink ref="B10" r:id="rId1" display="www.hodslavice.cz"/>
    <hyperlink ref="B11" r:id="rId2" display="www.obecjindrichovice.cz"/>
    <hyperlink ref="B14" r:id="rId3" display="www.neplachovice.cz"/>
    <hyperlink ref="B12" r:id="rId4" display="www.libina.cz"/>
    <hyperlink ref="B21" r:id="rId5" display="www.ceskaskalice.cz"/>
    <hyperlink ref="B23" r:id="rId6" display="www.kopidlno.cz"/>
    <hyperlink ref="B31" r:id="rId7" display="www.mesto-most.cz  "/>
    <hyperlink ref="B17" r:id="rId8" display="www.vikyrovice.cz"/>
    <hyperlink ref="B24" r:id="rId9" display="www.hermanuv-mestec.cz"/>
    <hyperlink ref="B13" r:id="rId10" display="www.obeclukavice.cz"/>
    <hyperlink ref="B30" r:id="rId11" display="www.bilovec.cz"/>
    <hyperlink ref="B22" r:id="rId12" display="www.duchcov.cz"/>
    <hyperlink ref="B8" r:id="rId13" display="www.obec-cizkov.cz"/>
    <hyperlink ref="B6" r:id="rId14" display="www.belov.cz"/>
    <hyperlink ref="B9" r:id="rId15" display="www.dolnitrebonin.cz"/>
    <hyperlink ref="B16" r:id="rId16" display="www.telnice.cz"/>
    <hyperlink ref="B7" r:id="rId17" display="www.cernavposumavi.cz  "/>
    <hyperlink ref="B32" r:id="rId18" display="www.mucl.cz"/>
    <hyperlink ref="B33" r:id="rId19" display="www.mudk.cz"/>
    <hyperlink ref="B34" r:id="rId20" display="www.mesto-kromeriz.cz"/>
    <hyperlink ref="B25" r:id="rId21" display="www.hradek.eu"/>
    <hyperlink ref="B26" r:id="rId22" display="www.muklasterec.cz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JungovaI</dc:creator>
  <cp:keywords/>
  <dc:description/>
  <cp:lastModifiedBy>JungovaI</cp:lastModifiedBy>
  <cp:lastPrinted>2012-11-26T12:30:04Z</cp:lastPrinted>
  <dcterms:created xsi:type="dcterms:W3CDTF">2012-08-24T09:22:10Z</dcterms:created>
  <dcterms:modified xsi:type="dcterms:W3CDTF">2012-12-20T14:38:45Z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