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7470" activeTab="0"/>
  </bookViews>
  <sheets>
    <sheet name="Hlasování" sheetId="1" r:id="rId1"/>
  </sheets>
  <definedNames/>
  <calcPr fullCalcOnLoad="1"/>
</workbook>
</file>

<file path=xl/sharedStrings.xml><?xml version="1.0" encoding="utf-8"?>
<sst xmlns="http://schemas.openxmlformats.org/spreadsheetml/2006/main" count="1289" uniqueCount="837">
  <si>
    <t>Plzeňský kraj</t>
  </si>
  <si>
    <t>Plzeň</t>
  </si>
  <si>
    <t>Prevence sociálně patologických jevů</t>
  </si>
  <si>
    <t>1703.1</t>
  </si>
  <si>
    <t>Proměna Pixly</t>
  </si>
  <si>
    <t>1703.2</t>
  </si>
  <si>
    <t>Kurz sebeobrany pro ženy</t>
  </si>
  <si>
    <t>1703.3</t>
  </si>
  <si>
    <t>Fotopasti - monitoring černých skládek</t>
  </si>
  <si>
    <t>1703.4</t>
  </si>
  <si>
    <t>Rozšíření kamerového systému na území MO Plzeň 4 - INVESTICE</t>
  </si>
  <si>
    <t>1703.5</t>
  </si>
  <si>
    <t>Škola bezpečnosti seniorů</t>
  </si>
  <si>
    <t>1703.6</t>
  </si>
  <si>
    <t>Bezpečnost seniorů II.</t>
  </si>
  <si>
    <t>1703.7</t>
  </si>
  <si>
    <t>Zážitkový pobyt pro neorganizovanou mládež</t>
  </si>
  <si>
    <t>1703.8</t>
  </si>
  <si>
    <t>Informační kampaň - Bezpečné město</t>
  </si>
  <si>
    <t>1703.9</t>
  </si>
  <si>
    <t>Plzeňská oáza tvoření (Oživení zámeckého parku v Plzni – Křimicích)</t>
  </si>
  <si>
    <t>1703.10</t>
  </si>
  <si>
    <t>Jablonec n. Nisou</t>
  </si>
  <si>
    <t>Stáří bez rizika 4</t>
  </si>
  <si>
    <t>1704.1</t>
  </si>
  <si>
    <t>Sociologický průzkum pocitu bezpečí obyvatel "Lidé-město-bezpečí-Jablonec n.N. 2012"</t>
  </si>
  <si>
    <t>1704.2</t>
  </si>
  <si>
    <t>Výchovně vzdělávací pobytový tábor</t>
  </si>
  <si>
    <t>1704.3</t>
  </si>
  <si>
    <t>Plácek - dětské hřiště u Ubytovny pro rodiče s dětmi Za Plynárnou 13 - INVESTICE</t>
  </si>
  <si>
    <t>1704.4</t>
  </si>
  <si>
    <t>Plácek - dětské hřiště u Domů pro sociálně vyloučené rodiny Liberecká - INVESTICE</t>
  </si>
  <si>
    <t>1704.5</t>
  </si>
  <si>
    <t>Jilemnice</t>
  </si>
  <si>
    <t>Rozšíření Městského kamerového dohlížecího systému – 2. etapa - INVESTICE</t>
  </si>
  <si>
    <t>1705.1</t>
  </si>
  <si>
    <t>Liberec</t>
  </si>
  <si>
    <t>Fotopasti</t>
  </si>
  <si>
    <t>1706.1</t>
  </si>
  <si>
    <t>Desná</t>
  </si>
  <si>
    <t>Kamerový systém - přeložka, rozšíření - INVESTICE</t>
  </si>
  <si>
    <t>1707.1</t>
  </si>
  <si>
    <t>Uzamykací stojany na bicykly</t>
  </si>
  <si>
    <t>1707.2</t>
  </si>
  <si>
    <t>Zabezpečovací soubory SDH - INVESTICE</t>
  </si>
  <si>
    <t>1707.3</t>
  </si>
  <si>
    <t>Zabezpečovací soubory MU Desná - INVESTICE</t>
  </si>
  <si>
    <t>1707.4</t>
  </si>
  <si>
    <t>Mimoň</t>
  </si>
  <si>
    <t>Monitoring problémových částí města</t>
  </si>
  <si>
    <t>1708.1</t>
  </si>
  <si>
    <t>Venkovní posilovna - INVESTICE</t>
  </si>
  <si>
    <t>1708.2</t>
  </si>
  <si>
    <t>Nový Bor</t>
  </si>
  <si>
    <t>Asistent prevence kriminality</t>
  </si>
  <si>
    <t>1709.1</t>
  </si>
  <si>
    <t>Rekonstrukce a rozšíření kamerového systému - INVESTICE</t>
  </si>
  <si>
    <t>1709.2</t>
  </si>
  <si>
    <t>Železný Brod</t>
  </si>
  <si>
    <t>Víkendová cesta k životu bez mříží - III. krok</t>
  </si>
  <si>
    <t>1710.1</t>
  </si>
  <si>
    <t>Karlovarský kraj</t>
  </si>
  <si>
    <t>Aš</t>
  </si>
  <si>
    <t>Program Hnízdo</t>
  </si>
  <si>
    <t>1711.1</t>
  </si>
  <si>
    <t>Tábor Fénix</t>
  </si>
  <si>
    <t>1711.2</t>
  </si>
  <si>
    <t>Jáchymov</t>
  </si>
  <si>
    <t>Městský kamerový dohlížecí systém Jáchymov - I. etapa - INVESTICE</t>
  </si>
  <si>
    <t>1712.1</t>
  </si>
  <si>
    <t>Karlovy Vary</t>
  </si>
  <si>
    <t>Odborná příprava strážníků MP/OP Karlovarského kraje</t>
  </si>
  <si>
    <t>1713.1</t>
  </si>
  <si>
    <t>SVI - terapeutický pobyt s multikulturním zaměřením - ,,Cesta kolem světa"</t>
  </si>
  <si>
    <t>1713.2</t>
  </si>
  <si>
    <t>Senior akademie</t>
  </si>
  <si>
    <t>1713.3</t>
  </si>
  <si>
    <t>Vybavení oddělení prevence MP K.Vary audiovizuální prezentační technikou - INVESTICE</t>
  </si>
  <si>
    <t>1713.4</t>
  </si>
  <si>
    <t>Kynšperk nad Ohří</t>
  </si>
  <si>
    <t>Bezpečné prázdniny - nejsi sám</t>
  </si>
  <si>
    <t>1714.1</t>
  </si>
  <si>
    <t>Informovaný senior</t>
  </si>
  <si>
    <t>1715.1</t>
  </si>
  <si>
    <t>Nový start</t>
  </si>
  <si>
    <t>1715.2</t>
  </si>
  <si>
    <t>Rotava</t>
  </si>
  <si>
    <t>Zřízení MKDS - INVESTICE</t>
  </si>
  <si>
    <t>1716.1</t>
  </si>
  <si>
    <t>Zřízení pozice Asistent PK</t>
  </si>
  <si>
    <t>1716.2</t>
  </si>
  <si>
    <t>Sokolov</t>
  </si>
  <si>
    <t>Asistenti PK, vzdělávání strážníků MP, policistů P ČR</t>
  </si>
  <si>
    <t>1717.1</t>
  </si>
  <si>
    <t>Toužim</t>
  </si>
  <si>
    <t>Vybavení městských strážníků</t>
  </si>
  <si>
    <t>1718.1</t>
  </si>
  <si>
    <t>Žlutice</t>
  </si>
  <si>
    <t>Zřízení nízkoprahového klubu ve Žluticích</t>
  </si>
  <si>
    <t>1719.1</t>
  </si>
  <si>
    <t>Zlínský kraj</t>
  </si>
  <si>
    <t>Kroměříž</t>
  </si>
  <si>
    <t>Bezpečná ulice, spokojený občan - mobilní kamera - INVESTICE</t>
  </si>
  <si>
    <t>1720.1</t>
  </si>
  <si>
    <t>Odborná profesní příprava strážníků MP a policistů PČR</t>
  </si>
  <si>
    <t>1720.2</t>
  </si>
  <si>
    <t>Bojkovice</t>
  </si>
  <si>
    <t>Osvětlení rizikových míst - INVESTICE</t>
  </si>
  <si>
    <t>1721.1</t>
  </si>
  <si>
    <t>Hřiště pro mládež - INVESTICE</t>
  </si>
  <si>
    <t>1721.2</t>
  </si>
  <si>
    <t>Hulín</t>
  </si>
  <si>
    <t>Šikana, krůček k domácímu násilí</t>
  </si>
  <si>
    <t>1722.1</t>
  </si>
  <si>
    <t>Slavičín</t>
  </si>
  <si>
    <t>Slanový prvek v zámeckém parku - INVESTICE</t>
  </si>
  <si>
    <t>1723.1</t>
  </si>
  <si>
    <t>Vsetín</t>
  </si>
  <si>
    <t>1724.1</t>
  </si>
  <si>
    <t>Cesty k bezpečí</t>
  </si>
  <si>
    <t>1724.2</t>
  </si>
  <si>
    <t>Zlín</t>
  </si>
  <si>
    <t>Mobilní technické prostředky pro podporu výkonu služby s on-line přenosem a vizualizací - INVESTICE</t>
  </si>
  <si>
    <t>1725.1</t>
  </si>
  <si>
    <t>Centrum pro volný čas dětí a mládeže</t>
  </si>
  <si>
    <t>1725.2</t>
  </si>
  <si>
    <t>Řetízek</t>
  </si>
  <si>
    <t>1725.3</t>
  </si>
  <si>
    <t>Nechci být obětí</t>
  </si>
  <si>
    <t>1725.4</t>
  </si>
  <si>
    <t>Podpůrný sociální program pro osoby vracející se z výkonu trestu odnětí svobody</t>
  </si>
  <si>
    <t>1726.1</t>
  </si>
  <si>
    <t>Koordinace činnosti a odborné vzdělávání členů pracovní skupiny prevence kriminality</t>
  </si>
  <si>
    <t>1726.2</t>
  </si>
  <si>
    <t>Havlíčkův Brod</t>
  </si>
  <si>
    <t>Speciálná výslechová místnost na Územním odboru P ČR Havlíčkův Brod</t>
  </si>
  <si>
    <t>1727.1</t>
  </si>
  <si>
    <t>Dovybavení nízkoprahového zařízení pro děti a mládež</t>
  </si>
  <si>
    <t>1727.2</t>
  </si>
  <si>
    <t>Humpolec</t>
  </si>
  <si>
    <t>Rozšíření kamerového systému - Město Humpolec - INVESTICE</t>
  </si>
  <si>
    <t>1728.1</t>
  </si>
  <si>
    <t>Chotěboř</t>
  </si>
  <si>
    <t>1729.1</t>
  </si>
  <si>
    <t>Specializační kurz strážníků MP Chotěboř - taktika</t>
  </si>
  <si>
    <t>1729.2</t>
  </si>
  <si>
    <t>Specializační kurz strážníků MP Chotěboř - sociální patologie</t>
  </si>
  <si>
    <t>1729.3</t>
  </si>
  <si>
    <t>Jihlava</t>
  </si>
  <si>
    <t>Rozšíření kamerového systému - INVESTICE</t>
  </si>
  <si>
    <t>1730.1</t>
  </si>
  <si>
    <t>Policejní akademie pro seniory</t>
  </si>
  <si>
    <t>1730.2</t>
  </si>
  <si>
    <t>Moravské Budějovice</t>
  </si>
  <si>
    <t>Kamerový systém města Moravské Budějovice, 2. etapa - INVESTICE</t>
  </si>
  <si>
    <t>1731.1</t>
  </si>
  <si>
    <t>Třebíč</t>
  </si>
  <si>
    <t>SVI Třebíč</t>
  </si>
  <si>
    <t>1732.1</t>
  </si>
  <si>
    <t>Velká Bíteš</t>
  </si>
  <si>
    <t>Vytvoření městského kamerového dohlížecího systému - INVESTICE</t>
  </si>
  <si>
    <t>1733.1</t>
  </si>
  <si>
    <t>Velké Meziříčí</t>
  </si>
  <si>
    <t>Rozšíření MKDS , vybudování nového kamerového bodu Jihlavská - INVESTICE</t>
  </si>
  <si>
    <t>1734.1</t>
  </si>
  <si>
    <t>Žďár nad Sázavou</t>
  </si>
  <si>
    <t>Speciální výslechová místnost na Územním odboru Policie ČR Žďár nad Sázavou</t>
  </si>
  <si>
    <t>1735.1</t>
  </si>
  <si>
    <t>Ústecký kraj</t>
  </si>
  <si>
    <t>Bílina</t>
  </si>
  <si>
    <t>1736.1</t>
  </si>
  <si>
    <t>Víkendový pobyt a příměstský tábor pro děti z rodin ohrožených sociální exkluzí</t>
  </si>
  <si>
    <t>1736.2</t>
  </si>
  <si>
    <t>Rozšíření veřejného osvětlení v Bílině - INVESTICE</t>
  </si>
  <si>
    <t>1736.3</t>
  </si>
  <si>
    <t>Městská policie radí a informuje</t>
  </si>
  <si>
    <t>1736.4</t>
  </si>
  <si>
    <t>Děčín</t>
  </si>
  <si>
    <t>Rozšíření MKDS - lokalita Děčín IX - INVESTICE</t>
  </si>
  <si>
    <t>1737.1</t>
  </si>
  <si>
    <t>Romský mentor</t>
  </si>
  <si>
    <t>1737.2</t>
  </si>
  <si>
    <t>Vzdělávání v komunitním centru Rozbělesy</t>
  </si>
  <si>
    <t>1737.3</t>
  </si>
  <si>
    <t>Právo pro každý den</t>
  </si>
  <si>
    <t>1737.4</t>
  </si>
  <si>
    <t>Minikamery pro policisty a strážníky</t>
  </si>
  <si>
    <t>1737.5</t>
  </si>
  <si>
    <t>Rekreačně výchovný tábor - prací s dětmi ke změnám v rodinách</t>
  </si>
  <si>
    <t>1737.6</t>
  </si>
  <si>
    <t>Zážitkovou pedagogikou k celoroční prevenci - víkend voda</t>
  </si>
  <si>
    <t>1737.7</t>
  </si>
  <si>
    <t>Zážitkovou pedagogikou k celoroční prevenci - víkend kola</t>
  </si>
  <si>
    <t>1737.8</t>
  </si>
  <si>
    <t>Víkendový pobyt - Dívčí svět</t>
  </si>
  <si>
    <t>1737.9</t>
  </si>
  <si>
    <t>Duchcov</t>
  </si>
  <si>
    <t>Příměstské tábory - "Cestou Krušnohorce" a "Putování se Sluníčkem"</t>
  </si>
  <si>
    <t>1738.1</t>
  </si>
  <si>
    <t>Terapeutické prázdninové pobyty</t>
  </si>
  <si>
    <t>1738.2</t>
  </si>
  <si>
    <t>Chomutov</t>
  </si>
  <si>
    <t>Víkendové pobyty 2012</t>
  </si>
  <si>
    <t>1739.1</t>
  </si>
  <si>
    <t>Společně proti kriminalitě v Chomutově</t>
  </si>
  <si>
    <t>1739.2</t>
  </si>
  <si>
    <t>Zajištění podnětného prostředí pro děti umístěné v Klokánku</t>
  </si>
  <si>
    <t>1739.3</t>
  </si>
  <si>
    <t>Integrace cizinců v Chomutově</t>
  </si>
  <si>
    <t>1739.4</t>
  </si>
  <si>
    <t>Jirkov</t>
  </si>
  <si>
    <t>Projev svůj talent</t>
  </si>
  <si>
    <t>1740.1</t>
  </si>
  <si>
    <t>Základy sportu pro všechny</t>
  </si>
  <si>
    <t>1740.2</t>
  </si>
  <si>
    <t>Kadaň</t>
  </si>
  <si>
    <t>Výchovně rekreační víkendové pobyty 2012</t>
  </si>
  <si>
    <t>1741.1</t>
  </si>
  <si>
    <t>Víkendové pobyty "Společně proti kriminalitě"</t>
  </si>
  <si>
    <t>1741.2</t>
  </si>
  <si>
    <t>Krásná Lípa</t>
  </si>
  <si>
    <t>Příměstský tábor 2012</t>
  </si>
  <si>
    <t>1742.1</t>
  </si>
  <si>
    <t>Sportovní hřiště - INVESTICE</t>
  </si>
  <si>
    <t>1742.2</t>
  </si>
  <si>
    <t>Zážitkový - výchovný víkend</t>
  </si>
  <si>
    <t>1742.3</t>
  </si>
  <si>
    <t>Sportovní vybavení</t>
  </si>
  <si>
    <t>1742.4</t>
  </si>
  <si>
    <t>1742.5</t>
  </si>
  <si>
    <t>Litoměřice</t>
  </si>
  <si>
    <t>Naděje pro nízkoprah</t>
  </si>
  <si>
    <t>1743.1</t>
  </si>
  <si>
    <t>Naděje pro ohrožené lokality</t>
  </si>
  <si>
    <t>1743.2</t>
  </si>
  <si>
    <t>ACTIVE-BOARD - INVESTICE</t>
  </si>
  <si>
    <t>1743.3</t>
  </si>
  <si>
    <t>Auto není trezor</t>
  </si>
  <si>
    <t>1743.4</t>
  </si>
  <si>
    <t>Pozor na zloděje</t>
  </si>
  <si>
    <t>1743.5</t>
  </si>
  <si>
    <t>Litvínov</t>
  </si>
  <si>
    <t>Jednorázové akce a víkendové pobyty pro rodiny s dětmi</t>
  </si>
  <si>
    <t>1744.1</t>
  </si>
  <si>
    <t>Terénní pracovník v sociálně vyloučených lokalitách</t>
  </si>
  <si>
    <t>1744.2</t>
  </si>
  <si>
    <t>Kdo šetří, má za tři</t>
  </si>
  <si>
    <t>1744.3</t>
  </si>
  <si>
    <t>Celoroční výtvarná soutěž na téma "Tady jsem v bezpečí"</t>
  </si>
  <si>
    <t>1744.4</t>
  </si>
  <si>
    <t>Zřízení pohovorové místnosti</t>
  </si>
  <si>
    <t>1744.5</t>
  </si>
  <si>
    <t>Krok za krokem se seniory</t>
  </si>
  <si>
    <t>1744.6</t>
  </si>
  <si>
    <t>Louny</t>
  </si>
  <si>
    <t>Šance</t>
  </si>
  <si>
    <t>1745.1</t>
  </si>
  <si>
    <t>Mozaika</t>
  </si>
  <si>
    <t>1745.2</t>
  </si>
  <si>
    <t>Most</t>
  </si>
  <si>
    <t>Městský kamerový dohlížecí systém - INVESTICE</t>
  </si>
  <si>
    <t>1746.1</t>
  </si>
  <si>
    <t>Zvýšení pocitu bezpečí IV</t>
  </si>
  <si>
    <t>1746.2</t>
  </si>
  <si>
    <t>Výchovně preventivní pobytové aktivity OSPOD</t>
  </si>
  <si>
    <t>1746.3</t>
  </si>
  <si>
    <t>Kurzy sebeobrany při Městské policii Most</t>
  </si>
  <si>
    <t>1746.4</t>
  </si>
  <si>
    <t>Pozor na zloděje - P ČR</t>
  </si>
  <si>
    <t>1746.5</t>
  </si>
  <si>
    <t>Nenahrávejte zlodějům - P ČR</t>
  </si>
  <si>
    <t>1746.6</t>
  </si>
  <si>
    <t>Bezpečí seniorů - P ČR</t>
  </si>
  <si>
    <t>1746.7</t>
  </si>
  <si>
    <t>Služba Mentor</t>
  </si>
  <si>
    <t>1746.8</t>
  </si>
  <si>
    <t>Obrnice</t>
  </si>
  <si>
    <t>Asistent prevence kriminality 2012</t>
  </si>
  <si>
    <t>1747.1</t>
  </si>
  <si>
    <t>Podbořany</t>
  </si>
  <si>
    <t>1748.1</t>
  </si>
  <si>
    <t>Postoloprty</t>
  </si>
  <si>
    <t>Osvětlení předzámčí 2012 - INVESTICE</t>
  </si>
  <si>
    <t>1749.1</t>
  </si>
  <si>
    <t>Hřiště 2012 - INVESTICE</t>
  </si>
  <si>
    <t>1749.2</t>
  </si>
  <si>
    <t>Roudnice n. Labem</t>
  </si>
  <si>
    <t>"Sport není nuda" - pobyt dětí procházející evidencí OSPOD</t>
  </si>
  <si>
    <t>1750.1</t>
  </si>
  <si>
    <t>Vybavení NZDM "Kecka"</t>
  </si>
  <si>
    <t>1750.2</t>
  </si>
  <si>
    <t>Dětský klub Naděje o.s. "Lísteček"</t>
  </si>
  <si>
    <t>1750.3</t>
  </si>
  <si>
    <t>Projekt Farní charity - "Hola, hola, léto volá"</t>
  </si>
  <si>
    <t>1750.4</t>
  </si>
  <si>
    <t>Zajištění a organizace seminářů zaměřených na prevenci kriminality pro rodiče</t>
  </si>
  <si>
    <t>1750.5</t>
  </si>
  <si>
    <t>Semináře zaměřené na prevenci kriminality v Roudnici n/L pro děti ve věku 6 až 12 let</t>
  </si>
  <si>
    <t>1750.6</t>
  </si>
  <si>
    <t>Videotrénink interakcí</t>
  </si>
  <si>
    <t>1750.7</t>
  </si>
  <si>
    <t>Vzdělávání  sociálních pracovníků  a pracovníků poradenských služeb v oblasti SPJ</t>
  </si>
  <si>
    <t>1750.8</t>
  </si>
  <si>
    <t>Rumburk</t>
  </si>
  <si>
    <t>Rozšíření MKDS - INVESTICE</t>
  </si>
  <si>
    <t>1751.1</t>
  </si>
  <si>
    <t>1751.2</t>
  </si>
  <si>
    <t>S mámou / tátou na tábor</t>
  </si>
  <si>
    <t>1751.3</t>
  </si>
  <si>
    <t>Šluknov</t>
  </si>
  <si>
    <t>Zážitkový tábor a podpora návazných činností</t>
  </si>
  <si>
    <t>1752.1</t>
  </si>
  <si>
    <t>Podpora dobrovolnictví "Kamarád do deště"</t>
  </si>
  <si>
    <t>1752.2</t>
  </si>
  <si>
    <t>Sportovní hřiště ve Šluknově - INVESTICE</t>
  </si>
  <si>
    <t>1752.3</t>
  </si>
  <si>
    <t>Štětí</t>
  </si>
  <si>
    <t>Zabezpečení jízdních kol mikročipy</t>
  </si>
  <si>
    <t>1753.1</t>
  </si>
  <si>
    <t>Asistenti prevence kriminality</t>
  </si>
  <si>
    <t>1753.2</t>
  </si>
  <si>
    <t>Trmice</t>
  </si>
  <si>
    <t>Digitalizace MKDS ve městě Trmice - INVESTICE</t>
  </si>
  <si>
    <t>1754.1</t>
  </si>
  <si>
    <t>Veřejné setkání k problematice bezpečnosti v Trmicích</t>
  </si>
  <si>
    <t>1754.2</t>
  </si>
  <si>
    <t>Odpolední škola</t>
  </si>
  <si>
    <t>1754.3</t>
  </si>
  <si>
    <t>Příměstský tábor Trmice</t>
  </si>
  <si>
    <t>1754.4</t>
  </si>
  <si>
    <t>Rozšíření MKDS v lokalitě Trmice o 1 kamerový bod - INVESTICE</t>
  </si>
  <si>
    <t>1754.5</t>
  </si>
  <si>
    <t>Technické vybavení Městské policie Trmice - INVESTICE</t>
  </si>
  <si>
    <t>1754.6</t>
  </si>
  <si>
    <t>Ústí nad Labem</t>
  </si>
  <si>
    <t>Pohybem ke zdraví</t>
  </si>
  <si>
    <t>1755.1</t>
  </si>
  <si>
    <t>Sportuj</t>
  </si>
  <si>
    <t>1755.2</t>
  </si>
  <si>
    <t>Školní dopravní hřiště</t>
  </si>
  <si>
    <t>1755.3</t>
  </si>
  <si>
    <t>Učíme se zdravě žít, neboť víme, co nám škodí</t>
  </si>
  <si>
    <t>1755.4</t>
  </si>
  <si>
    <t>Prevence začíná u těch nejmenších</t>
  </si>
  <si>
    <t>1755.5</t>
  </si>
  <si>
    <t>Radujme se a neplačme - jak na to?</t>
  </si>
  <si>
    <t>1755.6</t>
  </si>
  <si>
    <t>Ochrana dětí a seniorů v dopravním provozu</t>
  </si>
  <si>
    <t>1755.7</t>
  </si>
  <si>
    <t>Klub mezi lidmi</t>
  </si>
  <si>
    <t>1755.8</t>
  </si>
  <si>
    <t>Léto bez škraloupu</t>
  </si>
  <si>
    <t>1755.9</t>
  </si>
  <si>
    <t>Co neumíme, se lechce naučíme</t>
  </si>
  <si>
    <t>1755.10</t>
  </si>
  <si>
    <t>Spolu nám to půjde lépe</t>
  </si>
  <si>
    <t>1755.11</t>
  </si>
  <si>
    <t>Letní příměstský tábor - Na sídlišti není nuda</t>
  </si>
  <si>
    <t>1755.12</t>
  </si>
  <si>
    <t>Tohle není žádnej tábor</t>
  </si>
  <si>
    <t>1755.13</t>
  </si>
  <si>
    <t>YMCA v Ústí nad Labem- prevence kriminality mladistvých a dětské kriminality 2012</t>
  </si>
  <si>
    <t>1755.14</t>
  </si>
  <si>
    <t>Vybavení klubu pro přednášky z oblasti sociální prevence a zájmové aktivity dětí a seniorů</t>
  </si>
  <si>
    <t>1755.15</t>
  </si>
  <si>
    <t>4x preventivně</t>
  </si>
  <si>
    <t>1755.16</t>
  </si>
  <si>
    <t>Bez práce nejsou koláče</t>
  </si>
  <si>
    <t>1755.17</t>
  </si>
  <si>
    <t>Za úklid do ZOO</t>
  </si>
  <si>
    <t>1755.18</t>
  </si>
  <si>
    <t>Dílna Ferdy Mravence</t>
  </si>
  <si>
    <t>1755.19</t>
  </si>
  <si>
    <t>Kdo si hraje nezlobí</t>
  </si>
  <si>
    <t>1755.20</t>
  </si>
  <si>
    <t>Prevence v přírodě</t>
  </si>
  <si>
    <t>1755.21</t>
  </si>
  <si>
    <t>Romský dobrovolník - mentor</t>
  </si>
  <si>
    <t>1755.22</t>
  </si>
  <si>
    <t>Prevence kriminality pro děti v Komunitním centru pro děti Světluška</t>
  </si>
  <si>
    <t>1755.23</t>
  </si>
  <si>
    <t>Jak se (ne)dostat do vězení aneb život po mafiánsku</t>
  </si>
  <si>
    <t>1755.24</t>
  </si>
  <si>
    <t>Učební program (výchovný program) pro děti</t>
  </si>
  <si>
    <t>1755.25</t>
  </si>
  <si>
    <t>Učební program (výchovný program) pro mladistvé</t>
  </si>
  <si>
    <t>1755.26</t>
  </si>
  <si>
    <t>Varnsdorf</t>
  </si>
  <si>
    <t>Výchovně vzdělávací pobyty 2012</t>
  </si>
  <si>
    <t>1756.1</t>
  </si>
  <si>
    <t>Žatec</t>
  </si>
  <si>
    <t>Prodloužený víkendový pobyt dětí</t>
  </si>
  <si>
    <t>1757.1</t>
  </si>
  <si>
    <t>Víkendové pobyty</t>
  </si>
  <si>
    <t>1757.2</t>
  </si>
  <si>
    <t>Pardubický kraj</t>
  </si>
  <si>
    <t>Pardubice</t>
  </si>
  <si>
    <t>Speciální výslechové místnosti v Pardubickém kraji</t>
  </si>
  <si>
    <t>1758.1</t>
  </si>
  <si>
    <t>Česká Třebová</t>
  </si>
  <si>
    <t>Prevence romských a sociálně slabých uživatelů služeb o. s. Naděje a dětí ZŠ praktické…</t>
  </si>
  <si>
    <t>1759.1</t>
  </si>
  <si>
    <t>Hlinsko</t>
  </si>
  <si>
    <t>Provoz volnočasového centra POHODA</t>
  </si>
  <si>
    <t>1760.1</t>
  </si>
  <si>
    <t>Vybudování a provoz volnočasového centra pro delikvetní a rizikovou mládež</t>
  </si>
  <si>
    <t>1760.2</t>
  </si>
  <si>
    <t>Chrudim</t>
  </si>
  <si>
    <t>Pobytová akce pro klienty NZDM a Terénního programu pro rodiny</t>
  </si>
  <si>
    <t>1761.1</t>
  </si>
  <si>
    <t>1762.1</t>
  </si>
  <si>
    <t>Specialista intervence na ZŠ praktické a MŠ speciální, Artura Krause 2344-5</t>
  </si>
  <si>
    <t>1763.1</t>
  </si>
  <si>
    <t>Vybudování klubu a návazných aktivit na městské ubytovně v soc. vyloučené lokalitě Češkova ul.</t>
  </si>
  <si>
    <t>1763.2</t>
  </si>
  <si>
    <t>Specializované dluhové poradenství</t>
  </si>
  <si>
    <t>1763.3</t>
  </si>
  <si>
    <t>Svitavy</t>
  </si>
  <si>
    <t>Sociální prevence jako součást SVI ve Svitavách</t>
  </si>
  <si>
    <t>1764.1</t>
  </si>
  <si>
    <t>Vysoké Mýto</t>
  </si>
  <si>
    <t>MKDS Vysoké Mýto - INVESTICE</t>
  </si>
  <si>
    <t>1765.1</t>
  </si>
  <si>
    <t>Světélko dětem</t>
  </si>
  <si>
    <t>1765.2</t>
  </si>
  <si>
    <t>Hradec Králové</t>
  </si>
  <si>
    <t>Ancora</t>
  </si>
  <si>
    <t>1766.1</t>
  </si>
  <si>
    <t>Broumov</t>
  </si>
  <si>
    <t>Rozšíření kamerového souborou, Černá stezska - INVESTICE</t>
  </si>
  <si>
    <t>1767.1</t>
  </si>
  <si>
    <t>Osvětlení rizikových míst, Černá stezka - INVESTICE</t>
  </si>
  <si>
    <t>1767.2</t>
  </si>
  <si>
    <t>Preventivně výchovná skupina</t>
  </si>
  <si>
    <t>1767.3</t>
  </si>
  <si>
    <t>Sportovní hřiště, Velká Ves - INVESTICE</t>
  </si>
  <si>
    <t>1767.4</t>
  </si>
  <si>
    <t>MKDS 2012 - INVESTICE</t>
  </si>
  <si>
    <t>1768.1</t>
  </si>
  <si>
    <t>Senior 2012</t>
  </si>
  <si>
    <t>1768.2</t>
  </si>
  <si>
    <t>Individuální práce s ohroženými seniory</t>
  </si>
  <si>
    <t>1769.1</t>
  </si>
  <si>
    <t>Dluhová problematika dětí ve vztahu k městské hromadné dopravě</t>
  </si>
  <si>
    <t>1769.2</t>
  </si>
  <si>
    <t>Psychoterapeutická práce s dětmi – oběťmi nebo svědky domácího násilí</t>
  </si>
  <si>
    <t>1769.3</t>
  </si>
  <si>
    <t>Individuální informační kampaň v oblasti krádeží vloupáním do motorových vozidel</t>
  </si>
  <si>
    <t>1769.4</t>
  </si>
  <si>
    <t>Jaroměř</t>
  </si>
  <si>
    <t>Letní tábor "Kdo si hraje, nezlobí"</t>
  </si>
  <si>
    <t>1770.1</t>
  </si>
  <si>
    <t>Tísňová péče o seniory - INVESTICE</t>
  </si>
  <si>
    <t>1770.2</t>
  </si>
  <si>
    <t>Náchod</t>
  </si>
  <si>
    <t>Zefektivnění MKDS - INVESTICE</t>
  </si>
  <si>
    <t>1771.1</t>
  </si>
  <si>
    <t>Prázdninové pobyty pro děti</t>
  </si>
  <si>
    <t>1772.1</t>
  </si>
  <si>
    <t>Nový Bydžov</t>
  </si>
  <si>
    <t>MKDS l. etapa - INVESTICE</t>
  </si>
  <si>
    <t>1773.1</t>
  </si>
  <si>
    <t>ISIDA 2012 - projekt sociální prevence</t>
  </si>
  <si>
    <t>1773.2</t>
  </si>
  <si>
    <t>Úpice</t>
  </si>
  <si>
    <t>Podpora rodiny - poradenství, sanace</t>
  </si>
  <si>
    <t>1774.1</t>
  </si>
  <si>
    <t>Vysoké Veselí</t>
  </si>
  <si>
    <t>Rizikové děti a mládež z Vysokého Veselí</t>
  </si>
  <si>
    <t>1775.1</t>
  </si>
  <si>
    <t>Praha "Bezpečně - online"</t>
  </si>
  <si>
    <t>1776.1</t>
  </si>
  <si>
    <t>Napříč prevencí - situační prevence</t>
  </si>
  <si>
    <t>1776.2</t>
  </si>
  <si>
    <t>Napříč prevencí  - vzdělávací workshopy</t>
  </si>
  <si>
    <t>1776.3</t>
  </si>
  <si>
    <t>1776.4</t>
  </si>
  <si>
    <t>"Napříč prevencí - extremismus a další rizikové chování" - pilotní projekt</t>
  </si>
  <si>
    <t>1776.5</t>
  </si>
  <si>
    <t>"Napříč prevencí" - označování předmětů - účinná ochrana před majetkovou TČ - pilotní projekt</t>
  </si>
  <si>
    <t>Zabezpečení objektu připojení na PCO</t>
  </si>
  <si>
    <t>1776.7</t>
  </si>
  <si>
    <t>Pražští policisté varují ll.</t>
  </si>
  <si>
    <t>1776.8</t>
  </si>
  <si>
    <t>Zabouchnout nestačí</t>
  </si>
  <si>
    <t>1776.9</t>
  </si>
  <si>
    <t>Respektujte soukromí</t>
  </si>
  <si>
    <t>1776.10</t>
  </si>
  <si>
    <t>Prořez veřejné zeleně za účelem zvýšení bezpečnostní situace v Praze 5</t>
  </si>
  <si>
    <t>1777.1</t>
  </si>
  <si>
    <t>BJM - prevence pro seniory 2012</t>
  </si>
  <si>
    <t>1778.1</t>
  </si>
  <si>
    <t>Sociálně integrační aktivity v sociálně vyloučených komunitách na území MČ Praha 14</t>
  </si>
  <si>
    <t>1779.1</t>
  </si>
  <si>
    <t>Rozšíření kamerového souboru - INVESTICE</t>
  </si>
  <si>
    <t>1780.1</t>
  </si>
  <si>
    <t>Jihomoravský kraj</t>
  </si>
  <si>
    <t>Brno</t>
  </si>
  <si>
    <t>Asistent prevence kriminality l.</t>
  </si>
  <si>
    <t>1781.1</t>
  </si>
  <si>
    <t>Asistent prevence kriminality ll.</t>
  </si>
  <si>
    <t>1781.2</t>
  </si>
  <si>
    <t>Vnímání pocitu bezpečí občany Brna</t>
  </si>
  <si>
    <t>1781.3</t>
  </si>
  <si>
    <t>Bezpečně na internetu - kyberšikana</t>
  </si>
  <si>
    <t>1781.4</t>
  </si>
  <si>
    <t>Jak se nestát obětí</t>
  </si>
  <si>
    <t>1781.5</t>
  </si>
  <si>
    <t>Dům na půli cesty</t>
  </si>
  <si>
    <t>1781.6</t>
  </si>
  <si>
    <t>Břeclav</t>
  </si>
  <si>
    <t>Zabezpečení sociálně vyloučené lokality Břeclav - INVESTICE</t>
  </si>
  <si>
    <t>1782.1</t>
  </si>
  <si>
    <t>1782.2</t>
  </si>
  <si>
    <t>Mikulov</t>
  </si>
  <si>
    <t>KBMS (Komplexně bezpečnostní manažerský systém) - INVESTICE</t>
  </si>
  <si>
    <t>1783.1</t>
  </si>
  <si>
    <t>Motivační sociální pobyt</t>
  </si>
  <si>
    <t>1783.2</t>
  </si>
  <si>
    <t>Scire est vivere (vědět znamená žít)</t>
  </si>
  <si>
    <t>1783.3</t>
  </si>
  <si>
    <t>Šlapanice</t>
  </si>
  <si>
    <t>1784.1</t>
  </si>
  <si>
    <t>Znojmo</t>
  </si>
  <si>
    <t>Podpůrný program pro děti z rodin ohrožených sociální exkluzí</t>
  </si>
  <si>
    <t>1785.1</t>
  </si>
  <si>
    <t>Jihočeský kraj</t>
  </si>
  <si>
    <t>České Budějovice</t>
  </si>
  <si>
    <t>Bezpečí pro seniory - informace a připravenost</t>
  </si>
  <si>
    <t>1786.1</t>
  </si>
  <si>
    <t>Rozšíření MKDS od oblasti Lanovy třídy a ul. Okružní - INVESTICE</t>
  </si>
  <si>
    <t>1787.1</t>
  </si>
  <si>
    <t>Mobilní kamerový bod - INVESTICE</t>
  </si>
  <si>
    <t>1787.2</t>
  </si>
  <si>
    <t>Rozšíření systému ECC S o nové funkce - INVESTICE</t>
  </si>
  <si>
    <t>1787.3</t>
  </si>
  <si>
    <t>Senioři, nedejte se!</t>
  </si>
  <si>
    <t>1787.4</t>
  </si>
  <si>
    <t>Oplocení a oprava povrchu sportoviště Branišovská - INVESTICE</t>
  </si>
  <si>
    <t>Kdo sportuje, nezlobí - INVESTICE</t>
  </si>
  <si>
    <t>Písek</t>
  </si>
  <si>
    <t>1788.1</t>
  </si>
  <si>
    <t>Odborná profesní příprava strážníků MP II., rok 2012</t>
  </si>
  <si>
    <t>1788.2</t>
  </si>
  <si>
    <t>Prachatice</t>
  </si>
  <si>
    <t>Peněženka pod kontrolou</t>
  </si>
  <si>
    <t>1789.1</t>
  </si>
  <si>
    <t>Prevítů se nebojíme</t>
  </si>
  <si>
    <t>1789.2</t>
  </si>
  <si>
    <t>Pcgenerace v bezpečí</t>
  </si>
  <si>
    <t>1789.3</t>
  </si>
  <si>
    <t>Podvodník? Nechci dík!</t>
  </si>
  <si>
    <t>1789.4</t>
  </si>
  <si>
    <t>Tábor</t>
  </si>
  <si>
    <t>MKDS - IX. etapa - INVESTICE</t>
  </si>
  <si>
    <t>1790.1</t>
  </si>
  <si>
    <t>Týn nad Vltavou</t>
  </si>
  <si>
    <t>Skatepark - INVESTICE</t>
  </si>
  <si>
    <t>1791.1</t>
  </si>
  <si>
    <t>Vimperk</t>
  </si>
  <si>
    <t>1792.1</t>
  </si>
  <si>
    <t>Bezpečnost pro seniory</t>
  </si>
  <si>
    <t>1792.2</t>
  </si>
  <si>
    <t>Mobilní kamery pro hlídku městské policie</t>
  </si>
  <si>
    <t>1792.3</t>
  </si>
  <si>
    <t>Moravskoslezský kraj</t>
  </si>
  <si>
    <t>Bílovec</t>
  </si>
  <si>
    <t>1793.1</t>
  </si>
  <si>
    <t>Bruntál</t>
  </si>
  <si>
    <t>1794.1</t>
  </si>
  <si>
    <t>Havířov</t>
  </si>
  <si>
    <t>Výslechová místnost pro oběti trestné činnosti</t>
  </si>
  <si>
    <t>1795.1</t>
  </si>
  <si>
    <t>1795.2</t>
  </si>
  <si>
    <t>Sociálně psychologický výcvik pro rodiče s dětmi</t>
  </si>
  <si>
    <t>1795.3</t>
  </si>
  <si>
    <t>1795.4</t>
  </si>
  <si>
    <t>Frýdek - Místek</t>
  </si>
  <si>
    <t>Motivačně vzdělávací letní tábor pro děti</t>
  </si>
  <si>
    <t>1796.1</t>
  </si>
  <si>
    <t>Rodičovská abeceda</t>
  </si>
  <si>
    <t>1796.2</t>
  </si>
  <si>
    <t>Řetízek 2012</t>
  </si>
  <si>
    <t>1796.3</t>
  </si>
  <si>
    <t>Podpora prevence v azylovém domě</t>
  </si>
  <si>
    <t>1796.4</t>
  </si>
  <si>
    <t>Kompas</t>
  </si>
  <si>
    <t>1796.5</t>
  </si>
  <si>
    <t>Vzdělávací kurz pro strážníky MP a příslušníky Policie  ČR</t>
  </si>
  <si>
    <t>1796.6</t>
  </si>
  <si>
    <t>Odry</t>
  </si>
  <si>
    <t>1797.1</t>
  </si>
  <si>
    <t>Orlová</t>
  </si>
  <si>
    <t>Vzdělávání strážníků a policistů sloužících v sociálně vyloučených lokalitách</t>
  </si>
  <si>
    <t>1798.1</t>
  </si>
  <si>
    <t>Rodina v bezpečí</t>
  </si>
  <si>
    <t>1798.2</t>
  </si>
  <si>
    <t>Zážitkový pětiboj - letní tábor</t>
  </si>
  <si>
    <t>1798.3</t>
  </si>
  <si>
    <t>Karviná</t>
  </si>
  <si>
    <t>Rozšíření městského kamerového dohližecího systému - INVESTICE</t>
  </si>
  <si>
    <t>1799.1</t>
  </si>
  <si>
    <t>1799.2</t>
  </si>
  <si>
    <t>Volný čas dětí a mládeže z vyloučených lokalit</t>
  </si>
  <si>
    <t>1799.3</t>
  </si>
  <si>
    <t>Prevence kyberšikany</t>
  </si>
  <si>
    <t>1799.4</t>
  </si>
  <si>
    <t>Senioři - v bezpečí domova</t>
  </si>
  <si>
    <t>1799.5</t>
  </si>
  <si>
    <t>Kurz sebeobrany pro ženy a dívky</t>
  </si>
  <si>
    <t>1799.6</t>
  </si>
  <si>
    <t>Ostrava</t>
  </si>
  <si>
    <t>Úsvit - Plán postupu</t>
  </si>
  <si>
    <t>1800.1</t>
  </si>
  <si>
    <t>Resocializační program pro propuštění z VTOS</t>
  </si>
  <si>
    <t>1800.2</t>
  </si>
  <si>
    <t>Úsvit - Asistent prevence kriminality</t>
  </si>
  <si>
    <t>1800.3</t>
  </si>
  <si>
    <t>Reintegrační mentoring</t>
  </si>
  <si>
    <t>1800.4</t>
  </si>
  <si>
    <t>Učební program</t>
  </si>
  <si>
    <t>1800.5</t>
  </si>
  <si>
    <t>Příměstský cyklotábor a pobytový tábor s MPO</t>
  </si>
  <si>
    <t>1800.6</t>
  </si>
  <si>
    <t>"Je to o nás"</t>
  </si>
  <si>
    <t>1800.7</t>
  </si>
  <si>
    <t>Třinec</t>
  </si>
  <si>
    <t>Komunitní centrum "Borek"</t>
  </si>
  <si>
    <t>1801.1</t>
  </si>
  <si>
    <t>Středočeský kraj</t>
  </si>
  <si>
    <t>Bělá pod Bezdězem</t>
  </si>
  <si>
    <t>Obnova povrchu víceúčelového hřiště u ZŠ Bělá pod Bezdězem - INVESTICE</t>
  </si>
  <si>
    <t>1802.1</t>
  </si>
  <si>
    <t>Čáslav</t>
  </si>
  <si>
    <t>1803.1</t>
  </si>
  <si>
    <t>Kladno</t>
  </si>
  <si>
    <t>Bezpečí vozidel s P ČR</t>
  </si>
  <si>
    <t>1804.1</t>
  </si>
  <si>
    <t>Bezpečnostní řetízky pro seniory</t>
  </si>
  <si>
    <t>1804.2</t>
  </si>
  <si>
    <t>Prevence extremismu</t>
  </si>
  <si>
    <t>1804.3</t>
  </si>
  <si>
    <t>Finanční gramotnost osob ohrožených sociální exkluzí</t>
  </si>
  <si>
    <t>1804.4</t>
  </si>
  <si>
    <t>Preventivní prostředky P ČR</t>
  </si>
  <si>
    <t>1804.5</t>
  </si>
  <si>
    <t>Bambini</t>
  </si>
  <si>
    <t>1804.6</t>
  </si>
  <si>
    <t>Informační tabule</t>
  </si>
  <si>
    <t>1804.7</t>
  </si>
  <si>
    <t>Interaktivní tabule - INVESTICE</t>
  </si>
  <si>
    <t>1804.8</t>
  </si>
  <si>
    <t>Kolín</t>
  </si>
  <si>
    <t>1805.1</t>
  </si>
  <si>
    <t>Obnova a vybavení dětských hřišť - INVESTICE</t>
  </si>
  <si>
    <t>1805.2</t>
  </si>
  <si>
    <t>Zvýšení efektivity práce s mladými delikventy</t>
  </si>
  <si>
    <t>1805.3</t>
  </si>
  <si>
    <t>Informační kampaň Bezpečný podnik, bezpečný obchod (Bezpečný Kolín IV)</t>
  </si>
  <si>
    <t>1805.4</t>
  </si>
  <si>
    <t>Školení strážníků MP a policistů PČR v community policingu</t>
  </si>
  <si>
    <t>1805.5</t>
  </si>
  <si>
    <t>Kralupy n. Vltavou</t>
  </si>
  <si>
    <t>Paprsek</t>
  </si>
  <si>
    <t>1806.1</t>
  </si>
  <si>
    <t>Pobyt mládeže v Mokrosukách</t>
  </si>
  <si>
    <t>1806.2</t>
  </si>
  <si>
    <t>Kutná Hora</t>
  </si>
  <si>
    <t>1807.1</t>
  </si>
  <si>
    <t>STOP dluhům - Mantinely</t>
  </si>
  <si>
    <t>1807.2</t>
  </si>
  <si>
    <t>Mělník</t>
  </si>
  <si>
    <t>INFO 2012</t>
  </si>
  <si>
    <t>1808.1</t>
  </si>
  <si>
    <t>Retranslační bod MKDS - propojení MěP a PČR - INVESTICE</t>
  </si>
  <si>
    <t>1808.2</t>
  </si>
  <si>
    <t>Seminář multidisciplinárního týmu SVI</t>
  </si>
  <si>
    <t>1808.3</t>
  </si>
  <si>
    <t>Pečky</t>
  </si>
  <si>
    <t>Rozšíření MKDS Pečky 2012 - INVESTICE</t>
  </si>
  <si>
    <t>1809.1</t>
  </si>
  <si>
    <t>Poděbrady</t>
  </si>
  <si>
    <t>Discgolf v Poděbradech - INVESTICE</t>
  </si>
  <si>
    <t>1810.1</t>
  </si>
  <si>
    <t>Umím se bránit IV.</t>
  </si>
  <si>
    <t>1810.2</t>
  </si>
  <si>
    <t>Bezpečný senior IV.</t>
  </si>
  <si>
    <t>1810.3</t>
  </si>
  <si>
    <t>Pryč s domácím násilím IV.</t>
  </si>
  <si>
    <t>1810.4</t>
  </si>
  <si>
    <t>Příbram</t>
  </si>
  <si>
    <t>1811.1</t>
  </si>
  <si>
    <t>Odborný seminář k zabezpečení majetku pro veřejnost</t>
  </si>
  <si>
    <t>1811.2</t>
  </si>
  <si>
    <t>Projekt SDÍLENÍ</t>
  </si>
  <si>
    <t>1811.3</t>
  </si>
  <si>
    <t>Kurzy prevence předluženosti pro osoby ohrožené sociálním vyloučením</t>
  </si>
  <si>
    <t>1811.4</t>
  </si>
  <si>
    <t>Rizika virtuální komunikace</t>
  </si>
  <si>
    <t>1811.5</t>
  </si>
  <si>
    <t>Bezpečný život seniorů</t>
  </si>
  <si>
    <t>1811.6</t>
  </si>
  <si>
    <t>Slaný</t>
  </si>
  <si>
    <t>Zařízení pro digitální záznam a distribuci obrazu - INVESTICE</t>
  </si>
  <si>
    <t>1812.1</t>
  </si>
  <si>
    <t>Nasvícení rizikových míst - ulice "pod nemocnici" - INVESTICE</t>
  </si>
  <si>
    <t>1812.2</t>
  </si>
  <si>
    <t>Úvaly</t>
  </si>
  <si>
    <t>Aplikace projektu MVČR "Bezpečná lokalita" pro město Úvaly</t>
  </si>
  <si>
    <t>1813.1</t>
  </si>
  <si>
    <t>Olomoucký kraj</t>
  </si>
  <si>
    <t>Olomouc</t>
  </si>
  <si>
    <t>Plánuj a chovej se předvídavě</t>
  </si>
  <si>
    <t>1814.1</t>
  </si>
  <si>
    <t>Babice</t>
  </si>
  <si>
    <t>Oživení starého a zanedbaného hřiště</t>
  </si>
  <si>
    <t>1815.1</t>
  </si>
  <si>
    <t>Hranice</t>
  </si>
  <si>
    <t>Mobilní kamerový systém - INVESTICE</t>
  </si>
  <si>
    <t>1816.1</t>
  </si>
  <si>
    <t>Romský letní tábor 2012</t>
  </si>
  <si>
    <t>1816.2</t>
  </si>
  <si>
    <t>Jeseník</t>
  </si>
  <si>
    <t>Zřízení pracoviště operátora MKDS - INVESTICE</t>
  </si>
  <si>
    <t>1817.1</t>
  </si>
  <si>
    <t>Duhový klub</t>
  </si>
  <si>
    <t>1817.2</t>
  </si>
  <si>
    <t>Lipník nad Bečvou</t>
  </si>
  <si>
    <t>Osvětlení bezpečnostně problémového prostoru v ulici Seminárka - INVESTICE</t>
  </si>
  <si>
    <t>1818.1</t>
  </si>
  <si>
    <t>Litovel</t>
  </si>
  <si>
    <t>Bezpečné parkoviště</t>
  </si>
  <si>
    <t>1819.1</t>
  </si>
  <si>
    <t>Lanové centrum - INVESTICE</t>
  </si>
  <si>
    <t>1819.2</t>
  </si>
  <si>
    <t>In-line (obnova)</t>
  </si>
  <si>
    <t>1819.3</t>
  </si>
  <si>
    <t>Moravský Beroun</t>
  </si>
  <si>
    <t>Vybavení tělocvičny ZŠ bouldrovou lezeckou stěnou s příslušenstvím - INVESTICE</t>
  </si>
  <si>
    <t>1820.1</t>
  </si>
  <si>
    <t>Rozšíření kamerového systému, etapa X - INVESTICE</t>
  </si>
  <si>
    <t>1821.1</t>
  </si>
  <si>
    <t>Senioři a domácí násilí</t>
  </si>
  <si>
    <t>1821.2</t>
  </si>
  <si>
    <t>Průvodce po propuštění z výkonu trestu odnětí svobody</t>
  </si>
  <si>
    <t>1821.3</t>
  </si>
  <si>
    <t>Online poradna centra Prvok pro oblast rizikového chování na internetu - etapa 2012</t>
  </si>
  <si>
    <t>1821.4</t>
  </si>
  <si>
    <t>Pomoc s dluhy 2012</t>
  </si>
  <si>
    <t>1821.5</t>
  </si>
  <si>
    <t>KC Olomouc 2012</t>
  </si>
  <si>
    <t>1821.6</t>
  </si>
  <si>
    <t>Probační program pro mladistvé</t>
  </si>
  <si>
    <t>1821.7</t>
  </si>
  <si>
    <t>E-Bezpečí pro Olomouc 2012</t>
  </si>
  <si>
    <t>1821.8</t>
  </si>
  <si>
    <t>Bezpečný senior</t>
  </si>
  <si>
    <t>1821.9</t>
  </si>
  <si>
    <t>Multikulturní dětský tábor</t>
  </si>
  <si>
    <t>1821.10</t>
  </si>
  <si>
    <t>Vyhledávání osamocených seniorů a prevence dětí a mládeže</t>
  </si>
  <si>
    <t>1821.11</t>
  </si>
  <si>
    <t>NZDM KudyKam - ROMANODROM</t>
  </si>
  <si>
    <t>1821.12</t>
  </si>
  <si>
    <t>Terénní programy Olomouc pro děti a mládež</t>
  </si>
  <si>
    <t>1821.13</t>
  </si>
  <si>
    <t>Prostějov</t>
  </si>
  <si>
    <t>Bezpečnostní kamery se záznamem do služebních vozidel MP - INVESTICE</t>
  </si>
  <si>
    <t>1822.1</t>
  </si>
  <si>
    <t>Letní dětský tábor</t>
  </si>
  <si>
    <t>1822.2</t>
  </si>
  <si>
    <t>Modernizace a rozšíření monitorovacího pracoviště MKDS - INVESTICE</t>
  </si>
  <si>
    <t>1822.3</t>
  </si>
  <si>
    <t>Víkendové výlety</t>
  </si>
  <si>
    <t>1822.4</t>
  </si>
  <si>
    <t>Bezpečná cesta do školy-informační materiály</t>
  </si>
  <si>
    <t>1822.5</t>
  </si>
  <si>
    <t>Rozšíření MKDS - etapa 2012 - INVESTICE</t>
  </si>
  <si>
    <t>1822.6</t>
  </si>
  <si>
    <t>Šternberk</t>
  </si>
  <si>
    <t>Modernizace a rozšíření kamerového systému - INVESTICE</t>
  </si>
  <si>
    <t>1823.1</t>
  </si>
  <si>
    <t>Šumperk</t>
  </si>
  <si>
    <t>Aktivní monitoring problematiky bezdomovectví</t>
  </si>
  <si>
    <t>1824.1</t>
  </si>
  <si>
    <t>Fulnek</t>
  </si>
  <si>
    <t>Sportovní hřiště ve Fulneku - INVESTICE</t>
  </si>
  <si>
    <t>1825.1</t>
  </si>
  <si>
    <t>Individuální práce s dětmi a mládeží v rámci prevence rizikového chování</t>
  </si>
  <si>
    <t>1824.2</t>
  </si>
  <si>
    <t>KLUBÍK</t>
  </si>
  <si>
    <t>1824.3</t>
  </si>
  <si>
    <t>Odborná práce se seniory a zdravotně postiženými osobami</t>
  </si>
  <si>
    <t>1824.4</t>
  </si>
  <si>
    <t>1824.5</t>
  </si>
  <si>
    <t>Prázdninové pobyty a víkendový pobyt</t>
  </si>
  <si>
    <t>1824.6</t>
  </si>
  <si>
    <t>Prevence kriminality v Nízkprahovém kubu pro děti a mládež Rachot</t>
  </si>
  <si>
    <t>1824.7</t>
  </si>
  <si>
    <t>S Lanem bezpečně na „PĚTCE“ 2012</t>
  </si>
  <si>
    <t>1824.8</t>
  </si>
  <si>
    <t>Předkladatel</t>
  </si>
  <si>
    <t>Název projektu</t>
  </si>
  <si>
    <t>Královehradecký kraj</t>
  </si>
  <si>
    <t>Hlavní město Praha</t>
  </si>
  <si>
    <t>Kraj Vysočina</t>
  </si>
  <si>
    <t>Celkem</t>
  </si>
  <si>
    <t>Celkem kraj</t>
  </si>
  <si>
    <t>Č. proj.</t>
  </si>
  <si>
    <t>1787.5</t>
  </si>
  <si>
    <t>1787.6</t>
  </si>
  <si>
    <t>1776.6</t>
  </si>
  <si>
    <t>Librecký kraj</t>
  </si>
  <si>
    <t>Celkem  kraj</t>
  </si>
  <si>
    <t>MČ Praha 5</t>
  </si>
  <si>
    <t>MČ Praha 11</t>
  </si>
  <si>
    <t>MČ Praha 14</t>
  </si>
  <si>
    <t>MČ Praha 17</t>
  </si>
  <si>
    <t>Dvůr Králové nad Lab.</t>
  </si>
  <si>
    <t xml:space="preserve">Celkem </t>
  </si>
  <si>
    <t>Brno - střed</t>
  </si>
  <si>
    <t>Bezpečný střed</t>
  </si>
  <si>
    <t>1826.1</t>
  </si>
  <si>
    <t>Hustopeče</t>
  </si>
  <si>
    <t>1827.1</t>
  </si>
  <si>
    <t>Kuřim</t>
  </si>
  <si>
    <t>Osvětlení cesty od přestupního uzlu IDS do ZŠ, MŠ a ZUŠ - INVESTICE</t>
  </si>
  <si>
    <t>1828.1</t>
  </si>
  <si>
    <t>Veselí nad Moravou</t>
  </si>
  <si>
    <t>Rozšíření kamerového systému sídliště Hutník - INVESTICE</t>
  </si>
  <si>
    <t>1829.1</t>
  </si>
  <si>
    <t>1747.2</t>
  </si>
  <si>
    <t>Návrh dotace</t>
  </si>
  <si>
    <t>Lanškroun</t>
  </si>
  <si>
    <t>Nové Město nad Metují</t>
  </si>
  <si>
    <t>Rozšíření MKDS v Chotěboři - INVESTICE</t>
  </si>
  <si>
    <t>Ženy, naučte se bránit!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</si>
</sst>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#,##0\ _K_č"/>
    <numFmt numFmtId="176" formatCode="#,##0\ &quot;Kč&quot;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Arial CE"/>
      <family val="0"/>
    </font>
    <font>
      <u val="single"/>
      <sz val="11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167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8" xfId="0" applyFill="1" applyBorder="1" applyAlignment="1">
      <alignment/>
    </xf>
    <xf numFmtId="3" fontId="0" fillId="0" borderId="18" xfId="0" applyNumberFormat="1" applyBorder="1" applyAlignment="1">
      <alignment/>
    </xf>
    <xf numFmtId="0" fontId="1" fillId="0" borderId="16" xfId="0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6" xfId="0" applyFont="1" applyBorder="1" applyAlignment="1">
      <alignment/>
    </xf>
    <xf numFmtId="3" fontId="1" fillId="4" borderId="26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29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8"/>
  <sheetViews>
    <sheetView tabSelected="1" workbookViewId="0" topLeftCell="A1">
      <selection activeCell="G568" sqref="G568"/>
    </sheetView>
  </sheetViews>
  <sheetFormatPr defaultColWidth="9.140625" defaultRowHeight="12.75"/>
  <cols>
    <col min="1" max="1" width="23.00390625" style="0" bestFit="1" customWidth="1"/>
    <col min="2" max="2" width="65.28125" style="20" customWidth="1"/>
    <col min="3" max="3" width="8.140625" style="0" bestFit="1" customWidth="1"/>
    <col min="4" max="4" width="14.57421875" style="0" bestFit="1" customWidth="1"/>
  </cols>
  <sheetData>
    <row r="1" spans="1:4" ht="13.5" thickBot="1">
      <c r="A1" s="1" t="s">
        <v>804</v>
      </c>
      <c r="D1" s="3"/>
    </row>
    <row r="2" spans="1:4" ht="13.5" thickBot="1">
      <c r="A2" s="15" t="s">
        <v>801</v>
      </c>
      <c r="B2" s="22" t="s">
        <v>802</v>
      </c>
      <c r="C2" s="16" t="s">
        <v>808</v>
      </c>
      <c r="D2" s="17" t="s">
        <v>832</v>
      </c>
    </row>
    <row r="3" spans="1:4" ht="12.75">
      <c r="A3" s="12" t="s">
        <v>804</v>
      </c>
      <c r="B3" s="23" t="s">
        <v>470</v>
      </c>
      <c r="C3" s="13" t="s">
        <v>471</v>
      </c>
      <c r="D3" s="14">
        <v>773000</v>
      </c>
    </row>
    <row r="4" spans="1:4" ht="12.75">
      <c r="A4" s="8" t="s">
        <v>804</v>
      </c>
      <c r="B4" s="19" t="s">
        <v>472</v>
      </c>
      <c r="C4" s="4" t="s">
        <v>473</v>
      </c>
      <c r="D4" s="5">
        <v>40000</v>
      </c>
    </row>
    <row r="5" spans="1:4" ht="12.75">
      <c r="A5" s="8" t="s">
        <v>804</v>
      </c>
      <c r="B5" s="19" t="s">
        <v>474</v>
      </c>
      <c r="C5" s="4" t="s">
        <v>475</v>
      </c>
      <c r="D5" s="5">
        <v>122000</v>
      </c>
    </row>
    <row r="6" spans="1:4" ht="12.75">
      <c r="A6" s="8" t="s">
        <v>804</v>
      </c>
      <c r="B6" s="19" t="s">
        <v>54</v>
      </c>
      <c r="C6" s="4" t="s">
        <v>476</v>
      </c>
      <c r="D6" s="5">
        <v>241000</v>
      </c>
    </row>
    <row r="7" spans="1:4" ht="12.75">
      <c r="A7" s="8" t="s">
        <v>804</v>
      </c>
      <c r="B7" s="19" t="s">
        <v>477</v>
      </c>
      <c r="C7" s="4" t="s">
        <v>478</v>
      </c>
      <c r="D7" s="5">
        <v>22000</v>
      </c>
    </row>
    <row r="8" spans="1:4" ht="12.75">
      <c r="A8" s="8" t="s">
        <v>804</v>
      </c>
      <c r="B8" s="19" t="s">
        <v>479</v>
      </c>
      <c r="C8" s="4" t="s">
        <v>811</v>
      </c>
      <c r="D8" s="5">
        <v>182000</v>
      </c>
    </row>
    <row r="9" spans="1:4" ht="12.75">
      <c r="A9" s="8" t="s">
        <v>804</v>
      </c>
      <c r="B9" s="19" t="s">
        <v>480</v>
      </c>
      <c r="C9" s="4" t="s">
        <v>481</v>
      </c>
      <c r="D9" s="5">
        <v>0</v>
      </c>
    </row>
    <row r="10" spans="1:4" ht="12.75">
      <c r="A10" s="8" t="s">
        <v>804</v>
      </c>
      <c r="B10" s="19" t="s">
        <v>482</v>
      </c>
      <c r="C10" s="4" t="s">
        <v>483</v>
      </c>
      <c r="D10" s="5">
        <v>36000</v>
      </c>
    </row>
    <row r="11" spans="1:4" ht="12.75">
      <c r="A11" s="8" t="s">
        <v>804</v>
      </c>
      <c r="B11" s="19" t="s">
        <v>484</v>
      </c>
      <c r="C11" s="4" t="s">
        <v>485</v>
      </c>
      <c r="D11" s="5">
        <v>63000</v>
      </c>
    </row>
    <row r="12" spans="1:4" ht="12.75">
      <c r="A12" s="8" t="s">
        <v>804</v>
      </c>
      <c r="B12" s="19" t="s">
        <v>486</v>
      </c>
      <c r="C12" s="4" t="s">
        <v>487</v>
      </c>
      <c r="D12" s="5">
        <v>99000</v>
      </c>
    </row>
    <row r="13" spans="1:4" ht="13.5" thickBot="1">
      <c r="A13" s="35" t="s">
        <v>806</v>
      </c>
      <c r="B13" s="36"/>
      <c r="C13" s="37"/>
      <c r="D13" s="38">
        <f>SUM(D3:D12)</f>
        <v>1578000</v>
      </c>
    </row>
    <row r="14" spans="1:4" ht="12.75">
      <c r="A14" s="30" t="s">
        <v>814</v>
      </c>
      <c r="B14" s="31" t="s">
        <v>488</v>
      </c>
      <c r="C14" s="26" t="s">
        <v>489</v>
      </c>
      <c r="D14" s="32">
        <v>0</v>
      </c>
    </row>
    <row r="15" spans="1:4" ht="13.5" thickBot="1">
      <c r="A15" s="9" t="s">
        <v>806</v>
      </c>
      <c r="B15" s="21"/>
      <c r="C15" s="10"/>
      <c r="D15" s="11">
        <f>SUM(D14)</f>
        <v>0</v>
      </c>
    </row>
    <row r="16" spans="1:4" ht="12.75">
      <c r="A16" s="12" t="s">
        <v>815</v>
      </c>
      <c r="B16" s="23" t="s">
        <v>490</v>
      </c>
      <c r="C16" s="13" t="s">
        <v>491</v>
      </c>
      <c r="D16" s="14">
        <v>0</v>
      </c>
    </row>
    <row r="17" spans="1:4" ht="13.5" thickBot="1">
      <c r="A17" s="35" t="s">
        <v>806</v>
      </c>
      <c r="B17" s="36"/>
      <c r="C17" s="37"/>
      <c r="D17" s="38">
        <f>SUM(D16)</f>
        <v>0</v>
      </c>
    </row>
    <row r="18" spans="1:4" ht="12.75">
      <c r="A18" s="30" t="s">
        <v>816</v>
      </c>
      <c r="B18" s="31" t="s">
        <v>492</v>
      </c>
      <c r="C18" s="26" t="s">
        <v>493</v>
      </c>
      <c r="D18" s="32">
        <v>95000</v>
      </c>
    </row>
    <row r="19" spans="1:4" ht="13.5" thickBot="1">
      <c r="A19" s="9" t="s">
        <v>806</v>
      </c>
      <c r="B19" s="21"/>
      <c r="C19" s="10"/>
      <c r="D19" s="11">
        <f>SUM(D18)</f>
        <v>95000</v>
      </c>
    </row>
    <row r="20" spans="1:4" ht="12.75">
      <c r="A20" s="12" t="s">
        <v>817</v>
      </c>
      <c r="B20" s="23" t="s">
        <v>494</v>
      </c>
      <c r="C20" s="13" t="s">
        <v>495</v>
      </c>
      <c r="D20" s="14">
        <v>350000</v>
      </c>
    </row>
    <row r="21" spans="1:4" ht="13.5" thickBot="1">
      <c r="A21" s="35" t="s">
        <v>806</v>
      </c>
      <c r="B21" s="36"/>
      <c r="C21" s="37"/>
      <c r="D21" s="38">
        <f>SUM(D20)</f>
        <v>350000</v>
      </c>
    </row>
    <row r="22" spans="1:4" ht="13.5" thickBot="1">
      <c r="A22" s="15" t="s">
        <v>813</v>
      </c>
      <c r="B22" s="22"/>
      <c r="C22" s="16"/>
      <c r="D22" s="34">
        <f>SUM(D21,D19,D17,D15,D13)</f>
        <v>2023000</v>
      </c>
    </row>
    <row r="23" spans="1:4" ht="12.75">
      <c r="A23" s="6"/>
      <c r="B23" s="18"/>
      <c r="C23" s="6"/>
      <c r="D23" s="7"/>
    </row>
    <row r="24" spans="1:4" ht="13.5" thickBot="1">
      <c r="A24" s="18" t="s">
        <v>812</v>
      </c>
      <c r="D24" s="3"/>
    </row>
    <row r="25" spans="1:4" ht="13.5" thickBot="1">
      <c r="A25" s="15" t="s">
        <v>801</v>
      </c>
      <c r="B25" s="22" t="s">
        <v>802</v>
      </c>
      <c r="C25" s="16" t="s">
        <v>808</v>
      </c>
      <c r="D25" s="17" t="s">
        <v>832</v>
      </c>
    </row>
    <row r="26" spans="1:4" ht="12.75">
      <c r="A26" s="12" t="s">
        <v>39</v>
      </c>
      <c r="B26" s="23" t="s">
        <v>40</v>
      </c>
      <c r="C26" s="13" t="s">
        <v>41</v>
      </c>
      <c r="D26" s="14">
        <v>0</v>
      </c>
    </row>
    <row r="27" spans="1:4" ht="12.75">
      <c r="A27" s="8" t="s">
        <v>39</v>
      </c>
      <c r="B27" s="19" t="s">
        <v>42</v>
      </c>
      <c r="C27" s="4" t="s">
        <v>43</v>
      </c>
      <c r="D27" s="5">
        <v>0</v>
      </c>
    </row>
    <row r="28" spans="1:4" ht="12.75">
      <c r="A28" s="8" t="s">
        <v>39</v>
      </c>
      <c r="B28" s="19" t="s">
        <v>44</v>
      </c>
      <c r="C28" s="4" t="s">
        <v>45</v>
      </c>
      <c r="D28" s="5">
        <v>0</v>
      </c>
    </row>
    <row r="29" spans="1:4" ht="12.75">
      <c r="A29" s="8" t="s">
        <v>39</v>
      </c>
      <c r="B29" s="19" t="s">
        <v>46</v>
      </c>
      <c r="C29" s="4" t="s">
        <v>47</v>
      </c>
      <c r="D29" s="5">
        <v>0</v>
      </c>
    </row>
    <row r="30" spans="1:4" ht="13.5" thickBot="1">
      <c r="A30" s="35" t="s">
        <v>806</v>
      </c>
      <c r="B30" s="36"/>
      <c r="C30" s="37"/>
      <c r="D30" s="38">
        <f>SUM(D26:D29)</f>
        <v>0</v>
      </c>
    </row>
    <row r="31" spans="1:4" ht="12.75">
      <c r="A31" s="30" t="s">
        <v>22</v>
      </c>
      <c r="B31" s="31" t="s">
        <v>23</v>
      </c>
      <c r="C31" s="26" t="s">
        <v>24</v>
      </c>
      <c r="D31" s="32">
        <v>28000</v>
      </c>
    </row>
    <row r="32" spans="1:4" ht="12.75">
      <c r="A32" s="8" t="s">
        <v>22</v>
      </c>
      <c r="B32" s="19" t="s">
        <v>25</v>
      </c>
      <c r="C32" s="4" t="s">
        <v>26</v>
      </c>
      <c r="D32" s="5">
        <v>55000</v>
      </c>
    </row>
    <row r="33" spans="1:4" ht="12.75">
      <c r="A33" s="8" t="s">
        <v>22</v>
      </c>
      <c r="B33" s="19" t="s">
        <v>27</v>
      </c>
      <c r="C33" s="4" t="s">
        <v>28</v>
      </c>
      <c r="D33" s="5">
        <v>50000</v>
      </c>
    </row>
    <row r="34" spans="1:4" ht="12.75">
      <c r="A34" s="8" t="s">
        <v>22</v>
      </c>
      <c r="B34" s="19" t="s">
        <v>29</v>
      </c>
      <c r="C34" s="4" t="s">
        <v>30</v>
      </c>
      <c r="D34" s="5">
        <v>60000</v>
      </c>
    </row>
    <row r="35" spans="1:4" ht="12.75">
      <c r="A35" s="8" t="s">
        <v>22</v>
      </c>
      <c r="B35" s="19" t="s">
        <v>31</v>
      </c>
      <c r="C35" s="4" t="s">
        <v>32</v>
      </c>
      <c r="D35" s="5">
        <v>46000</v>
      </c>
    </row>
    <row r="36" spans="1:4" ht="13.5" thickBot="1">
      <c r="A36" s="9" t="s">
        <v>806</v>
      </c>
      <c r="B36" s="21"/>
      <c r="C36" s="10"/>
      <c r="D36" s="11">
        <f>SUM(D31:D35)</f>
        <v>239000</v>
      </c>
    </row>
    <row r="37" spans="1:4" ht="12.75">
      <c r="A37" s="12" t="s">
        <v>33</v>
      </c>
      <c r="B37" s="23" t="s">
        <v>34</v>
      </c>
      <c r="C37" s="13" t="s">
        <v>35</v>
      </c>
      <c r="D37" s="14">
        <v>346000</v>
      </c>
    </row>
    <row r="38" spans="1:4" ht="13.5" thickBot="1">
      <c r="A38" s="35" t="s">
        <v>806</v>
      </c>
      <c r="B38" s="36"/>
      <c r="C38" s="37"/>
      <c r="D38" s="38">
        <f>SUM(D37)</f>
        <v>346000</v>
      </c>
    </row>
    <row r="39" spans="1:4" ht="12.75">
      <c r="A39" s="30" t="s">
        <v>36</v>
      </c>
      <c r="B39" s="31" t="s">
        <v>37</v>
      </c>
      <c r="C39" s="26" t="s">
        <v>38</v>
      </c>
      <c r="D39" s="32">
        <v>35000</v>
      </c>
    </row>
    <row r="40" spans="1:4" ht="13.5" thickBot="1">
      <c r="A40" s="9" t="s">
        <v>806</v>
      </c>
      <c r="B40" s="21"/>
      <c r="C40" s="10"/>
      <c r="D40" s="11">
        <f>SUM(D39)</f>
        <v>35000</v>
      </c>
    </row>
    <row r="41" spans="1:4" ht="12.75">
      <c r="A41" s="12" t="s">
        <v>48</v>
      </c>
      <c r="B41" s="23" t="s">
        <v>49</v>
      </c>
      <c r="C41" s="13" t="s">
        <v>50</v>
      </c>
      <c r="D41" s="14">
        <v>0</v>
      </c>
    </row>
    <row r="42" spans="1:4" ht="12.75">
      <c r="A42" s="8" t="s">
        <v>48</v>
      </c>
      <c r="B42" s="19" t="s">
        <v>51</v>
      </c>
      <c r="C42" s="4" t="s">
        <v>52</v>
      </c>
      <c r="D42" s="5">
        <v>0</v>
      </c>
    </row>
    <row r="43" spans="1:4" ht="13.5" thickBot="1">
      <c r="A43" s="35" t="s">
        <v>806</v>
      </c>
      <c r="B43" s="36"/>
      <c r="C43" s="37"/>
      <c r="D43" s="38">
        <f>SUM(D41:D42)</f>
        <v>0</v>
      </c>
    </row>
    <row r="44" spans="1:4" ht="12.75">
      <c r="A44" s="30" t="s">
        <v>53</v>
      </c>
      <c r="B44" s="31" t="s">
        <v>54</v>
      </c>
      <c r="C44" s="26" t="s">
        <v>55</v>
      </c>
      <c r="D44" s="32">
        <v>0</v>
      </c>
    </row>
    <row r="45" spans="1:4" ht="12.75">
      <c r="A45" s="8" t="s">
        <v>53</v>
      </c>
      <c r="B45" s="19" t="s">
        <v>56</v>
      </c>
      <c r="C45" s="4" t="s">
        <v>57</v>
      </c>
      <c r="D45" s="5">
        <v>0</v>
      </c>
    </row>
    <row r="46" spans="1:4" ht="13.5" thickBot="1">
      <c r="A46" s="9" t="s">
        <v>806</v>
      </c>
      <c r="B46" s="21"/>
      <c r="C46" s="10"/>
      <c r="D46" s="11">
        <f>SUM(D44:D45)</f>
        <v>0</v>
      </c>
    </row>
    <row r="47" spans="1:4" ht="12.75">
      <c r="A47" s="12" t="s">
        <v>58</v>
      </c>
      <c r="B47" s="23" t="s">
        <v>59</v>
      </c>
      <c r="C47" s="13" t="s">
        <v>60</v>
      </c>
      <c r="D47" s="14">
        <v>0</v>
      </c>
    </row>
    <row r="48" spans="1:4" ht="13.5" thickBot="1">
      <c r="A48" s="35" t="s">
        <v>806</v>
      </c>
      <c r="B48" s="36"/>
      <c r="C48" s="37"/>
      <c r="D48" s="38">
        <f>SUM(D47)</f>
        <v>0</v>
      </c>
    </row>
    <row r="49" spans="1:4" ht="13.5" thickBot="1">
      <c r="A49" s="15" t="s">
        <v>807</v>
      </c>
      <c r="B49" s="22"/>
      <c r="C49" s="16"/>
      <c r="D49" s="34">
        <f>SUM(D48,D46,D43,D40,D38,D36,D30)</f>
        <v>620000</v>
      </c>
    </row>
    <row r="50" spans="1:4" ht="12.75">
      <c r="A50" s="6"/>
      <c r="B50" s="18"/>
      <c r="C50" s="6"/>
      <c r="D50" s="7"/>
    </row>
    <row r="51" spans="1:4" ht="13.5" thickBot="1">
      <c r="A51" s="1" t="s">
        <v>395</v>
      </c>
      <c r="D51" s="3"/>
    </row>
    <row r="52" spans="1:4" ht="13.5" thickBot="1">
      <c r="A52" s="27" t="s">
        <v>801</v>
      </c>
      <c r="B52" s="28" t="s">
        <v>802</v>
      </c>
      <c r="C52" s="29" t="s">
        <v>808</v>
      </c>
      <c r="D52" s="17" t="s">
        <v>832</v>
      </c>
    </row>
    <row r="53" spans="1:4" ht="12.75">
      <c r="A53" s="30" t="s">
        <v>399</v>
      </c>
      <c r="B53" s="31" t="s">
        <v>400</v>
      </c>
      <c r="C53" s="26" t="s">
        <v>401</v>
      </c>
      <c r="D53" s="32">
        <v>320000</v>
      </c>
    </row>
    <row r="54" spans="1:4" ht="13.5" thickBot="1">
      <c r="A54" s="40" t="s">
        <v>806</v>
      </c>
      <c r="B54" s="36"/>
      <c r="C54" s="37"/>
      <c r="D54" s="38">
        <f>SUM(D53)</f>
        <v>320000</v>
      </c>
    </row>
    <row r="55" spans="1:4" ht="12.75">
      <c r="A55" s="30" t="s">
        <v>402</v>
      </c>
      <c r="B55" s="31" t="s">
        <v>403</v>
      </c>
      <c r="C55" s="26" t="s">
        <v>404</v>
      </c>
      <c r="D55" s="32">
        <v>375000</v>
      </c>
    </row>
    <row r="56" spans="1:4" ht="12.75">
      <c r="A56" s="8" t="s">
        <v>402</v>
      </c>
      <c r="B56" s="19" t="s">
        <v>405</v>
      </c>
      <c r="C56" s="4" t="s">
        <v>406</v>
      </c>
      <c r="D56" s="5">
        <v>418000</v>
      </c>
    </row>
    <row r="57" spans="1:4" ht="13.5" thickBot="1">
      <c r="A57" s="9" t="s">
        <v>806</v>
      </c>
      <c r="B57" s="21"/>
      <c r="C57" s="10"/>
      <c r="D57" s="11">
        <f>SUM(D55:D56)</f>
        <v>793000</v>
      </c>
    </row>
    <row r="58" spans="1:4" ht="12.75">
      <c r="A58" s="12" t="s">
        <v>407</v>
      </c>
      <c r="B58" s="23" t="s">
        <v>408</v>
      </c>
      <c r="C58" s="13" t="s">
        <v>409</v>
      </c>
      <c r="D58" s="14">
        <v>0</v>
      </c>
    </row>
    <row r="59" spans="1:4" ht="13.5" thickBot="1">
      <c r="A59" s="35" t="s">
        <v>806</v>
      </c>
      <c r="B59" s="36"/>
      <c r="C59" s="37"/>
      <c r="D59" s="38">
        <f>SUM(D58)</f>
        <v>0</v>
      </c>
    </row>
    <row r="60" spans="1:4" ht="12.75">
      <c r="A60" s="30" t="s">
        <v>833</v>
      </c>
      <c r="B60" s="31" t="s">
        <v>304</v>
      </c>
      <c r="C60" s="26" t="s">
        <v>410</v>
      </c>
      <c r="D60" s="32">
        <v>0</v>
      </c>
    </row>
    <row r="61" spans="1:4" ht="13.5" thickBot="1">
      <c r="A61" s="9" t="s">
        <v>806</v>
      </c>
      <c r="B61" s="21"/>
      <c r="C61" s="10"/>
      <c r="D61" s="11">
        <f>SUM(D60)</f>
        <v>0</v>
      </c>
    </row>
    <row r="62" spans="1:4" ht="12.75">
      <c r="A62" s="12" t="s">
        <v>396</v>
      </c>
      <c r="B62" s="23" t="s">
        <v>411</v>
      </c>
      <c r="C62" s="13" t="s">
        <v>412</v>
      </c>
      <c r="D62" s="14">
        <v>236000</v>
      </c>
    </row>
    <row r="63" spans="1:4" ht="12.75">
      <c r="A63" s="8" t="s">
        <v>396</v>
      </c>
      <c r="B63" s="19" t="s">
        <v>413</v>
      </c>
      <c r="C63" s="4" t="s">
        <v>414</v>
      </c>
      <c r="D63" s="5">
        <v>398000</v>
      </c>
    </row>
    <row r="64" spans="1:4" ht="12.75">
      <c r="A64" s="8" t="s">
        <v>396</v>
      </c>
      <c r="B64" s="19" t="s">
        <v>415</v>
      </c>
      <c r="C64" s="4" t="s">
        <v>416</v>
      </c>
      <c r="D64" s="5">
        <v>0</v>
      </c>
    </row>
    <row r="65" spans="1:4" ht="13.5" thickBot="1">
      <c r="A65" s="35" t="s">
        <v>806</v>
      </c>
      <c r="B65" s="36"/>
      <c r="C65" s="37"/>
      <c r="D65" s="38">
        <f>SUM(D62:D64)</f>
        <v>634000</v>
      </c>
    </row>
    <row r="66" spans="1:4" ht="12.75">
      <c r="A66" s="30" t="s">
        <v>395</v>
      </c>
      <c r="B66" s="31" t="s">
        <v>397</v>
      </c>
      <c r="C66" s="26" t="s">
        <v>398</v>
      </c>
      <c r="D66" s="32">
        <v>700000</v>
      </c>
    </row>
    <row r="67" spans="1:4" ht="13.5" thickBot="1">
      <c r="A67" s="9" t="s">
        <v>806</v>
      </c>
      <c r="B67" s="21"/>
      <c r="C67" s="10"/>
      <c r="D67" s="11">
        <f>SUM(D66)</f>
        <v>700000</v>
      </c>
    </row>
    <row r="68" spans="1:4" ht="12.75">
      <c r="A68" s="30" t="s">
        <v>417</v>
      </c>
      <c r="B68" s="31" t="s">
        <v>418</v>
      </c>
      <c r="C68" s="26" t="s">
        <v>419</v>
      </c>
      <c r="D68" s="32">
        <v>290000</v>
      </c>
    </row>
    <row r="69" spans="1:4" ht="13.5" thickBot="1">
      <c r="A69" s="9" t="s">
        <v>806</v>
      </c>
      <c r="B69" s="21"/>
      <c r="C69" s="10"/>
      <c r="D69" s="11">
        <f>SUM(D68)</f>
        <v>290000</v>
      </c>
    </row>
    <row r="70" spans="1:4" ht="13.5" thickBot="1">
      <c r="A70" s="6"/>
      <c r="B70" s="18"/>
      <c r="C70" s="6"/>
      <c r="D70" s="7"/>
    </row>
    <row r="71" spans="1:4" ht="12.75">
      <c r="A71" s="30" t="s">
        <v>420</v>
      </c>
      <c r="B71" s="31" t="s">
        <v>421</v>
      </c>
      <c r="C71" s="26" t="s">
        <v>422</v>
      </c>
      <c r="D71" s="32">
        <v>853000</v>
      </c>
    </row>
    <row r="72" spans="1:4" ht="12.75">
      <c r="A72" s="8" t="s">
        <v>420</v>
      </c>
      <c r="B72" s="19" t="s">
        <v>423</v>
      </c>
      <c r="C72" s="4" t="s">
        <v>424</v>
      </c>
      <c r="D72" s="5">
        <v>0</v>
      </c>
    </row>
    <row r="73" spans="1:4" ht="13.5" thickBot="1">
      <c r="A73" s="9" t="s">
        <v>806</v>
      </c>
      <c r="B73" s="21"/>
      <c r="C73" s="10"/>
      <c r="D73" s="11">
        <f>SUM(D71:D72)</f>
        <v>853000</v>
      </c>
    </row>
    <row r="74" spans="1:4" ht="13.5" thickBot="1">
      <c r="A74" s="41" t="s">
        <v>807</v>
      </c>
      <c r="B74" s="42"/>
      <c r="C74" s="43"/>
      <c r="D74" s="44">
        <f>SUM(D73,D69,D67,D65,D61,D59,D57,D54)</f>
        <v>3590000</v>
      </c>
    </row>
    <row r="75" spans="1:4" ht="12.75">
      <c r="A75" s="6"/>
      <c r="B75" s="18"/>
      <c r="C75" s="6"/>
      <c r="D75" s="7"/>
    </row>
    <row r="76" spans="1:4" ht="13.5" thickBot="1">
      <c r="A76" s="18" t="s">
        <v>61</v>
      </c>
      <c r="D76" s="3"/>
    </row>
    <row r="77" spans="1:4" ht="13.5" thickBot="1">
      <c r="A77" s="27" t="s">
        <v>801</v>
      </c>
      <c r="B77" s="28" t="s">
        <v>802</v>
      </c>
      <c r="C77" s="29" t="s">
        <v>808</v>
      </c>
      <c r="D77" s="17" t="s">
        <v>832</v>
      </c>
    </row>
    <row r="78" spans="1:4" ht="12.75">
      <c r="A78" s="30" t="s">
        <v>62</v>
      </c>
      <c r="B78" s="31" t="s">
        <v>63</v>
      </c>
      <c r="C78" s="26" t="s">
        <v>64</v>
      </c>
      <c r="D78" s="32">
        <v>90000</v>
      </c>
    </row>
    <row r="79" spans="1:4" ht="12.75">
      <c r="A79" s="8" t="s">
        <v>62</v>
      </c>
      <c r="B79" s="19" t="s">
        <v>65</v>
      </c>
      <c r="C79" s="4" t="s">
        <v>66</v>
      </c>
      <c r="D79" s="5">
        <v>72000</v>
      </c>
    </row>
    <row r="80" spans="1:4" ht="13.5" thickBot="1">
      <c r="A80" s="35" t="s">
        <v>806</v>
      </c>
      <c r="B80" s="36"/>
      <c r="C80" s="37"/>
      <c r="D80" s="38">
        <f>SUM(D78:D79)</f>
        <v>162000</v>
      </c>
    </row>
    <row r="81" spans="1:4" ht="12.75">
      <c r="A81" s="30" t="s">
        <v>67</v>
      </c>
      <c r="B81" s="31" t="s">
        <v>68</v>
      </c>
      <c r="C81" s="26" t="s">
        <v>69</v>
      </c>
      <c r="D81" s="32">
        <v>786000</v>
      </c>
    </row>
    <row r="82" spans="1:4" ht="13.5" thickBot="1">
      <c r="A82" s="9" t="s">
        <v>806</v>
      </c>
      <c r="B82" s="21"/>
      <c r="C82" s="10"/>
      <c r="D82" s="11">
        <f>SUM(D81)</f>
        <v>786000</v>
      </c>
    </row>
    <row r="83" spans="1:4" ht="12.75">
      <c r="A83" s="12" t="s">
        <v>70</v>
      </c>
      <c r="B83" s="23" t="s">
        <v>71</v>
      </c>
      <c r="C83" s="13" t="s">
        <v>72</v>
      </c>
      <c r="D83" s="14">
        <v>42000</v>
      </c>
    </row>
    <row r="84" spans="1:4" ht="12.75">
      <c r="A84" s="8" t="s">
        <v>70</v>
      </c>
      <c r="B84" s="19" t="s">
        <v>73</v>
      </c>
      <c r="C84" s="4" t="s">
        <v>74</v>
      </c>
      <c r="D84" s="5">
        <v>0</v>
      </c>
    </row>
    <row r="85" spans="1:4" ht="12.75">
      <c r="A85" s="8" t="s">
        <v>70</v>
      </c>
      <c r="B85" s="19" t="s">
        <v>75</v>
      </c>
      <c r="C85" s="4" t="s">
        <v>76</v>
      </c>
      <c r="D85" s="5">
        <v>31000</v>
      </c>
    </row>
    <row r="86" spans="1:4" ht="12.75">
      <c r="A86" s="8" t="s">
        <v>70</v>
      </c>
      <c r="B86" s="19" t="s">
        <v>77</v>
      </c>
      <c r="C86" s="4" t="s">
        <v>78</v>
      </c>
      <c r="D86" s="5">
        <v>0</v>
      </c>
    </row>
    <row r="87" spans="1:4" ht="13.5" thickBot="1">
      <c r="A87" s="35" t="s">
        <v>806</v>
      </c>
      <c r="B87" s="36"/>
      <c r="C87" s="37"/>
      <c r="D87" s="38">
        <f>SUM(D83:D86)</f>
        <v>73000</v>
      </c>
    </row>
    <row r="88" spans="1:4" ht="12.75">
      <c r="A88" s="30" t="s">
        <v>79</v>
      </c>
      <c r="B88" s="31" t="s">
        <v>80</v>
      </c>
      <c r="C88" s="26" t="s">
        <v>81</v>
      </c>
      <c r="D88" s="32">
        <v>0</v>
      </c>
    </row>
    <row r="89" spans="1:4" ht="13.5" thickBot="1">
      <c r="A89" s="9" t="s">
        <v>806</v>
      </c>
      <c r="B89" s="21"/>
      <c r="C89" s="10"/>
      <c r="D89" s="11">
        <f>SUM(D88)</f>
        <v>0</v>
      </c>
    </row>
    <row r="90" spans="1:4" ht="12.75">
      <c r="A90" s="12" t="s">
        <v>86</v>
      </c>
      <c r="B90" s="23" t="s">
        <v>87</v>
      </c>
      <c r="C90" s="13" t="s">
        <v>88</v>
      </c>
      <c r="D90" s="14">
        <v>880000</v>
      </c>
    </row>
    <row r="91" spans="1:4" ht="12.75">
      <c r="A91" s="8" t="s">
        <v>86</v>
      </c>
      <c r="B91" s="19" t="s">
        <v>89</v>
      </c>
      <c r="C91" s="4" t="s">
        <v>90</v>
      </c>
      <c r="D91" s="5">
        <v>574000</v>
      </c>
    </row>
    <row r="92" spans="1:4" ht="13.5" thickBot="1">
      <c r="A92" s="35" t="s">
        <v>806</v>
      </c>
      <c r="B92" s="36"/>
      <c r="C92" s="37"/>
      <c r="D92" s="38">
        <f>SUM(D90:D91)</f>
        <v>1454000</v>
      </c>
    </row>
    <row r="93" spans="1:4" ht="12.75">
      <c r="A93" s="30" t="s">
        <v>91</v>
      </c>
      <c r="B93" s="31" t="s">
        <v>92</v>
      </c>
      <c r="C93" s="26" t="s">
        <v>93</v>
      </c>
      <c r="D93" s="32">
        <v>629000</v>
      </c>
    </row>
    <row r="94" spans="1:4" ht="13.5" thickBot="1">
      <c r="A94" s="9" t="s">
        <v>806</v>
      </c>
      <c r="B94" s="21"/>
      <c r="C94" s="10"/>
      <c r="D94" s="11">
        <f>SUM(D93)</f>
        <v>629000</v>
      </c>
    </row>
    <row r="95" spans="1:4" ht="12.75">
      <c r="A95" s="12" t="s">
        <v>94</v>
      </c>
      <c r="B95" s="23" t="s">
        <v>95</v>
      </c>
      <c r="C95" s="13" t="s">
        <v>96</v>
      </c>
      <c r="D95" s="14">
        <v>212000</v>
      </c>
    </row>
    <row r="96" spans="1:4" ht="13.5" thickBot="1">
      <c r="A96" s="35" t="s">
        <v>806</v>
      </c>
      <c r="B96" s="36"/>
      <c r="C96" s="37"/>
      <c r="D96" s="38">
        <f>SUM(D95)</f>
        <v>212000</v>
      </c>
    </row>
    <row r="97" spans="1:4" ht="12.75">
      <c r="A97" s="30" t="s">
        <v>97</v>
      </c>
      <c r="B97" s="31" t="s">
        <v>98</v>
      </c>
      <c r="C97" s="26" t="s">
        <v>99</v>
      </c>
      <c r="D97" s="32">
        <v>0</v>
      </c>
    </row>
    <row r="98" spans="1:4" ht="13.5" thickBot="1">
      <c r="A98" s="9" t="s">
        <v>806</v>
      </c>
      <c r="B98" s="21"/>
      <c r="C98" s="10"/>
      <c r="D98" s="11">
        <f>SUM(D97)</f>
        <v>0</v>
      </c>
    </row>
    <row r="99" spans="1:4" ht="13.5" thickBot="1">
      <c r="A99" s="41" t="s">
        <v>807</v>
      </c>
      <c r="B99" s="42"/>
      <c r="C99" s="43"/>
      <c r="D99" s="44">
        <f>SUM(D98,D96,D94,D92,D89,D87,D82,D80)</f>
        <v>3316000</v>
      </c>
    </row>
    <row r="100" spans="1:4" ht="12.75">
      <c r="A100" s="6"/>
      <c r="B100" s="18"/>
      <c r="C100" s="6"/>
      <c r="D100" s="7"/>
    </row>
    <row r="101" spans="1:4" ht="12.75">
      <c r="A101" s="6"/>
      <c r="B101" s="18"/>
      <c r="C101" s="6"/>
      <c r="D101" s="7"/>
    </row>
    <row r="102" spans="1:4" ht="12.75">
      <c r="A102" s="6"/>
      <c r="B102" s="18"/>
      <c r="C102" s="6"/>
      <c r="D102" s="7"/>
    </row>
    <row r="103" spans="1:4" ht="12.75">
      <c r="A103" s="6"/>
      <c r="B103" s="18"/>
      <c r="C103" s="6"/>
      <c r="D103" s="7"/>
    </row>
    <row r="104" spans="1:4" ht="12.75">
      <c r="A104" s="6"/>
      <c r="B104" s="18"/>
      <c r="C104" s="6"/>
      <c r="D104" s="7"/>
    </row>
    <row r="105" spans="1:4" ht="12.75">
      <c r="A105" s="6"/>
      <c r="B105" s="18"/>
      <c r="C105" s="6"/>
      <c r="D105" s="7"/>
    </row>
    <row r="106" spans="1:4" ht="13.5" thickBot="1">
      <c r="A106" s="1" t="s">
        <v>0</v>
      </c>
      <c r="D106" s="3"/>
    </row>
    <row r="107" spans="1:4" ht="13.5" thickBot="1">
      <c r="A107" s="27" t="s">
        <v>801</v>
      </c>
      <c r="B107" s="28" t="s">
        <v>802</v>
      </c>
      <c r="C107" s="29" t="s">
        <v>808</v>
      </c>
      <c r="D107" s="17" t="s">
        <v>832</v>
      </c>
    </row>
    <row r="108" spans="1:4" ht="12.75">
      <c r="A108" s="30" t="s">
        <v>1</v>
      </c>
      <c r="B108" s="31" t="s">
        <v>2</v>
      </c>
      <c r="C108" s="26" t="s">
        <v>3</v>
      </c>
      <c r="D108" s="32">
        <v>233000</v>
      </c>
    </row>
    <row r="109" spans="1:4" ht="12.75">
      <c r="A109" s="8" t="s">
        <v>1</v>
      </c>
      <c r="B109" s="19" t="s">
        <v>4</v>
      </c>
      <c r="C109" s="4" t="s">
        <v>5</v>
      </c>
      <c r="D109" s="5">
        <v>70000</v>
      </c>
    </row>
    <row r="110" spans="1:4" ht="12.75">
      <c r="A110" s="8" t="s">
        <v>1</v>
      </c>
      <c r="B110" s="19" t="s">
        <v>6</v>
      </c>
      <c r="C110" s="4" t="s">
        <v>7</v>
      </c>
      <c r="D110" s="5">
        <v>0</v>
      </c>
    </row>
    <row r="111" spans="1:4" ht="12.75">
      <c r="A111" s="8" t="s">
        <v>1</v>
      </c>
      <c r="B111" s="19" t="s">
        <v>8</v>
      </c>
      <c r="C111" s="4" t="s">
        <v>9</v>
      </c>
      <c r="D111" s="5">
        <v>23000</v>
      </c>
    </row>
    <row r="112" spans="1:4" ht="12.75">
      <c r="A112" s="8" t="s">
        <v>1</v>
      </c>
      <c r="B112" s="19" t="s">
        <v>10</v>
      </c>
      <c r="C112" s="4" t="s">
        <v>11</v>
      </c>
      <c r="D112" s="5">
        <v>324000</v>
      </c>
    </row>
    <row r="113" spans="1:4" ht="12.75">
      <c r="A113" s="8" t="s">
        <v>1</v>
      </c>
      <c r="B113" s="19" t="s">
        <v>12</v>
      </c>
      <c r="C113" s="4" t="s">
        <v>13</v>
      </c>
      <c r="D113" s="5">
        <v>0</v>
      </c>
    </row>
    <row r="114" spans="1:4" ht="12.75">
      <c r="A114" s="8" t="s">
        <v>1</v>
      </c>
      <c r="B114" s="19" t="s">
        <v>14</v>
      </c>
      <c r="C114" s="4" t="s">
        <v>15</v>
      </c>
      <c r="D114" s="5">
        <v>31000</v>
      </c>
    </row>
    <row r="115" spans="1:4" ht="12.75">
      <c r="A115" s="8" t="s">
        <v>1</v>
      </c>
      <c r="B115" s="19" t="s">
        <v>16</v>
      </c>
      <c r="C115" s="4" t="s">
        <v>17</v>
      </c>
      <c r="D115" s="5">
        <v>0</v>
      </c>
    </row>
    <row r="116" spans="1:4" ht="12.75">
      <c r="A116" s="8" t="s">
        <v>1</v>
      </c>
      <c r="B116" s="19" t="s">
        <v>18</v>
      </c>
      <c r="C116" s="4" t="s">
        <v>19</v>
      </c>
      <c r="D116" s="5">
        <v>100000</v>
      </c>
    </row>
    <row r="117" spans="1:4" ht="12.75">
      <c r="A117" s="8" t="s">
        <v>1</v>
      </c>
      <c r="B117" s="19" t="s">
        <v>20</v>
      </c>
      <c r="C117" s="4" t="s">
        <v>21</v>
      </c>
      <c r="D117" s="5">
        <v>0</v>
      </c>
    </row>
    <row r="118" spans="1:4" ht="13.5" thickBot="1">
      <c r="A118" s="35" t="s">
        <v>806</v>
      </c>
      <c r="B118" s="36"/>
      <c r="C118" s="37"/>
      <c r="D118" s="38">
        <f>SUM(D108:D117)</f>
        <v>781000</v>
      </c>
    </row>
    <row r="119" spans="1:4" ht="12.75">
      <c r="A119" s="30" t="s">
        <v>0</v>
      </c>
      <c r="B119" s="31" t="s">
        <v>82</v>
      </c>
      <c r="C119" s="26" t="s">
        <v>83</v>
      </c>
      <c r="D119" s="32">
        <v>690000</v>
      </c>
    </row>
    <row r="120" spans="1:4" ht="12.75">
      <c r="A120" s="8" t="s">
        <v>0</v>
      </c>
      <c r="B120" s="19" t="s">
        <v>84</v>
      </c>
      <c r="C120" s="4" t="s">
        <v>85</v>
      </c>
      <c r="D120" s="5">
        <v>139000</v>
      </c>
    </row>
    <row r="121" spans="1:4" ht="13.5" thickBot="1">
      <c r="A121" s="9" t="s">
        <v>806</v>
      </c>
      <c r="B121" s="21"/>
      <c r="C121" s="10"/>
      <c r="D121" s="11">
        <f>SUM(D119:D120)</f>
        <v>829000</v>
      </c>
    </row>
    <row r="122" spans="1:4" ht="13.5" thickBot="1">
      <c r="A122" s="41" t="s">
        <v>807</v>
      </c>
      <c r="B122" s="42"/>
      <c r="C122" s="43"/>
      <c r="D122" s="44">
        <f>SUM(D121,D118)</f>
        <v>1610000</v>
      </c>
    </row>
    <row r="123" spans="1:4" ht="12.75">
      <c r="A123" s="6"/>
      <c r="B123" s="18"/>
      <c r="C123" s="6"/>
      <c r="D123" s="7"/>
    </row>
    <row r="124" spans="1:4" ht="13.5" thickBot="1">
      <c r="A124" s="18" t="s">
        <v>710</v>
      </c>
      <c r="D124" s="3"/>
    </row>
    <row r="125" spans="1:4" ht="13.5" thickBot="1">
      <c r="A125" s="27" t="s">
        <v>801</v>
      </c>
      <c r="B125" s="28" t="s">
        <v>802</v>
      </c>
      <c r="C125" s="29" t="s">
        <v>808</v>
      </c>
      <c r="D125" s="17" t="s">
        <v>832</v>
      </c>
    </row>
    <row r="126" spans="1:4" ht="12.75">
      <c r="A126" s="30" t="s">
        <v>714</v>
      </c>
      <c r="B126" s="31" t="s">
        <v>715</v>
      </c>
      <c r="C126" s="26" t="s">
        <v>716</v>
      </c>
      <c r="D126" s="32">
        <v>0</v>
      </c>
    </row>
    <row r="127" spans="1:4" s="1" customFormat="1" ht="13.5" thickBot="1">
      <c r="A127" s="40" t="s">
        <v>806</v>
      </c>
      <c r="B127" s="36"/>
      <c r="C127" s="37"/>
      <c r="D127" s="38">
        <f>SUM(D126)</f>
        <v>0</v>
      </c>
    </row>
    <row r="128" spans="1:4" ht="12.75">
      <c r="A128" s="30" t="s">
        <v>717</v>
      </c>
      <c r="B128" s="31" t="s">
        <v>718</v>
      </c>
      <c r="C128" s="26" t="s">
        <v>719</v>
      </c>
      <c r="D128" s="32">
        <v>288000</v>
      </c>
    </row>
    <row r="129" spans="1:4" ht="12.75">
      <c r="A129" s="8" t="s">
        <v>717</v>
      </c>
      <c r="B129" s="19" t="s">
        <v>720</v>
      </c>
      <c r="C129" s="4" t="s">
        <v>721</v>
      </c>
      <c r="D129" s="5">
        <v>0</v>
      </c>
    </row>
    <row r="130" spans="1:4" ht="13.5" thickBot="1">
      <c r="A130" s="9" t="s">
        <v>806</v>
      </c>
      <c r="B130" s="21"/>
      <c r="C130" s="10"/>
      <c r="D130" s="11">
        <f>SUM(D128:D129)</f>
        <v>288000</v>
      </c>
    </row>
    <row r="131" spans="1:4" ht="12.75">
      <c r="A131" s="12" t="s">
        <v>722</v>
      </c>
      <c r="B131" s="23" t="s">
        <v>723</v>
      </c>
      <c r="C131" s="13" t="s">
        <v>724</v>
      </c>
      <c r="D131" s="14">
        <v>162000</v>
      </c>
    </row>
    <row r="132" spans="1:4" ht="12.75">
      <c r="A132" s="8" t="s">
        <v>722</v>
      </c>
      <c r="B132" s="19" t="s">
        <v>725</v>
      </c>
      <c r="C132" s="4" t="s">
        <v>726</v>
      </c>
      <c r="D132" s="5">
        <v>89000</v>
      </c>
    </row>
    <row r="133" spans="1:4" ht="13.5" thickBot="1">
      <c r="A133" s="35" t="s">
        <v>806</v>
      </c>
      <c r="B133" s="36"/>
      <c r="C133" s="37"/>
      <c r="D133" s="38">
        <f>SUM(D131:D132)</f>
        <v>251000</v>
      </c>
    </row>
    <row r="134" spans="1:4" ht="12.75">
      <c r="A134" s="30" t="s">
        <v>727</v>
      </c>
      <c r="B134" s="31" t="s">
        <v>728</v>
      </c>
      <c r="C134" s="26" t="s">
        <v>729</v>
      </c>
      <c r="D134" s="32">
        <v>154000</v>
      </c>
    </row>
    <row r="135" spans="1:4" ht="13.5" thickBot="1">
      <c r="A135" s="9" t="s">
        <v>806</v>
      </c>
      <c r="B135" s="21"/>
      <c r="C135" s="10"/>
      <c r="D135" s="11">
        <f>SUM(D134)</f>
        <v>154000</v>
      </c>
    </row>
    <row r="136" spans="1:4" ht="12.75">
      <c r="A136" s="12" t="s">
        <v>730</v>
      </c>
      <c r="B136" s="23" t="s">
        <v>731</v>
      </c>
      <c r="C136" s="13" t="s">
        <v>732</v>
      </c>
      <c r="D136" s="14">
        <v>0</v>
      </c>
    </row>
    <row r="137" spans="1:4" ht="12.75">
      <c r="A137" s="8" t="s">
        <v>730</v>
      </c>
      <c r="B137" s="19" t="s">
        <v>733</v>
      </c>
      <c r="C137" s="4" t="s">
        <v>734</v>
      </c>
      <c r="D137" s="5">
        <v>279000</v>
      </c>
    </row>
    <row r="138" spans="1:4" ht="12.75">
      <c r="A138" s="8" t="s">
        <v>730</v>
      </c>
      <c r="B138" s="19" t="s">
        <v>735</v>
      </c>
      <c r="C138" s="4" t="s">
        <v>736</v>
      </c>
      <c r="D138" s="5">
        <v>31000</v>
      </c>
    </row>
    <row r="139" spans="1:4" ht="13.5" thickBot="1">
      <c r="A139" s="35" t="s">
        <v>806</v>
      </c>
      <c r="B139" s="36"/>
      <c r="C139" s="37"/>
      <c r="D139" s="38">
        <f>SUM(D136:D138)</f>
        <v>310000</v>
      </c>
    </row>
    <row r="140" spans="1:4" ht="12.75">
      <c r="A140" s="30" t="s">
        <v>737</v>
      </c>
      <c r="B140" s="31" t="s">
        <v>738</v>
      </c>
      <c r="C140" s="26" t="s">
        <v>739</v>
      </c>
      <c r="D140" s="32">
        <v>0</v>
      </c>
    </row>
    <row r="141" spans="1:4" ht="13.5" thickBot="1">
      <c r="A141" s="9" t="s">
        <v>806</v>
      </c>
      <c r="B141" s="21"/>
      <c r="C141" s="10"/>
      <c r="D141" s="11">
        <f>SUM(D140)</f>
        <v>0</v>
      </c>
    </row>
    <row r="142" spans="1:4" ht="12.75">
      <c r="A142" s="12" t="s">
        <v>711</v>
      </c>
      <c r="B142" s="23" t="s">
        <v>740</v>
      </c>
      <c r="C142" s="13" t="s">
        <v>741</v>
      </c>
      <c r="D142" s="14">
        <v>223000</v>
      </c>
    </row>
    <row r="143" spans="1:4" ht="12.75">
      <c r="A143" s="8" t="s">
        <v>711</v>
      </c>
      <c r="B143" s="19" t="s">
        <v>742</v>
      </c>
      <c r="C143" s="4" t="s">
        <v>743</v>
      </c>
      <c r="D143" s="5">
        <v>0</v>
      </c>
    </row>
    <row r="144" spans="1:4" ht="12.75">
      <c r="A144" s="8" t="s">
        <v>711</v>
      </c>
      <c r="B144" s="19" t="s">
        <v>744</v>
      </c>
      <c r="C144" s="4" t="s">
        <v>745</v>
      </c>
      <c r="D144" s="5">
        <v>57000</v>
      </c>
    </row>
    <row r="145" spans="1:4" ht="12.75">
      <c r="A145" s="8" t="s">
        <v>711</v>
      </c>
      <c r="B145" s="19" t="s">
        <v>746</v>
      </c>
      <c r="C145" s="4" t="s">
        <v>747</v>
      </c>
      <c r="D145" s="5">
        <v>0</v>
      </c>
    </row>
    <row r="146" spans="1:4" ht="12.75">
      <c r="A146" s="8" t="s">
        <v>711</v>
      </c>
      <c r="B146" s="19" t="s">
        <v>748</v>
      </c>
      <c r="C146" s="4" t="s">
        <v>749</v>
      </c>
      <c r="D146" s="5">
        <v>0</v>
      </c>
    </row>
    <row r="147" spans="1:4" ht="12.75">
      <c r="A147" s="8" t="s">
        <v>711</v>
      </c>
      <c r="B147" s="19" t="s">
        <v>750</v>
      </c>
      <c r="C147" s="4" t="s">
        <v>751</v>
      </c>
      <c r="D147" s="5">
        <v>149000</v>
      </c>
    </row>
    <row r="148" spans="1:4" ht="12.75">
      <c r="A148" s="8" t="s">
        <v>711</v>
      </c>
      <c r="B148" s="19" t="s">
        <v>752</v>
      </c>
      <c r="C148" s="4" t="s">
        <v>753</v>
      </c>
      <c r="D148" s="5">
        <v>0</v>
      </c>
    </row>
    <row r="149" spans="1:4" ht="12.75">
      <c r="A149" s="8" t="s">
        <v>711</v>
      </c>
      <c r="B149" s="19" t="s">
        <v>754</v>
      </c>
      <c r="C149" s="4" t="s">
        <v>755</v>
      </c>
      <c r="D149" s="5">
        <v>0</v>
      </c>
    </row>
    <row r="150" spans="1:4" ht="12.75">
      <c r="A150" s="8" t="s">
        <v>711</v>
      </c>
      <c r="B150" s="19" t="s">
        <v>756</v>
      </c>
      <c r="C150" s="4" t="s">
        <v>757</v>
      </c>
      <c r="D150" s="5">
        <v>0</v>
      </c>
    </row>
    <row r="151" spans="1:4" ht="12.75">
      <c r="A151" s="8" t="s">
        <v>711</v>
      </c>
      <c r="B151" s="19" t="s">
        <v>758</v>
      </c>
      <c r="C151" s="4" t="s">
        <v>759</v>
      </c>
      <c r="D151" s="5">
        <v>0</v>
      </c>
    </row>
    <row r="152" spans="1:4" ht="12.75">
      <c r="A152" s="8" t="s">
        <v>711</v>
      </c>
      <c r="B152" s="19" t="s">
        <v>760</v>
      </c>
      <c r="C152" s="4" t="s">
        <v>761</v>
      </c>
      <c r="D152" s="5">
        <v>0</v>
      </c>
    </row>
    <row r="153" spans="1:4" ht="12.75">
      <c r="A153" s="8" t="s">
        <v>711</v>
      </c>
      <c r="B153" s="19" t="s">
        <v>762</v>
      </c>
      <c r="C153" s="4" t="s">
        <v>763</v>
      </c>
      <c r="D153" s="5">
        <v>30000</v>
      </c>
    </row>
    <row r="154" spans="1:4" ht="12.75">
      <c r="A154" s="8" t="s">
        <v>711</v>
      </c>
      <c r="B154" s="19" t="s">
        <v>764</v>
      </c>
      <c r="C154" s="4" t="s">
        <v>765</v>
      </c>
      <c r="D154" s="5">
        <v>31000</v>
      </c>
    </row>
    <row r="155" spans="1:4" ht="13.5" thickBot="1">
      <c r="A155" s="35" t="s">
        <v>806</v>
      </c>
      <c r="B155" s="36"/>
      <c r="C155" s="37"/>
      <c r="D155" s="38">
        <f>SUM(D142:D154)</f>
        <v>490000</v>
      </c>
    </row>
    <row r="156" spans="1:4" ht="12.75">
      <c r="A156" s="30" t="s">
        <v>710</v>
      </c>
      <c r="B156" s="31" t="s">
        <v>712</v>
      </c>
      <c r="C156" s="26" t="s">
        <v>713</v>
      </c>
      <c r="D156" s="32">
        <v>130000</v>
      </c>
    </row>
    <row r="157" spans="1:4" ht="13.5" thickBot="1">
      <c r="A157" s="9" t="s">
        <v>806</v>
      </c>
      <c r="B157" s="21"/>
      <c r="C157" s="10"/>
      <c r="D157" s="11">
        <f>SUM(D156)</f>
        <v>130000</v>
      </c>
    </row>
    <row r="158" spans="1:4" ht="12.75">
      <c r="A158" s="12" t="s">
        <v>766</v>
      </c>
      <c r="B158" s="23" t="s">
        <v>767</v>
      </c>
      <c r="C158" s="13" t="s">
        <v>768</v>
      </c>
      <c r="D158" s="14">
        <v>0</v>
      </c>
    </row>
    <row r="159" spans="1:4" ht="12.75">
      <c r="A159" s="8" t="s">
        <v>766</v>
      </c>
      <c r="B159" s="19" t="s">
        <v>769</v>
      </c>
      <c r="C159" s="4" t="s">
        <v>770</v>
      </c>
      <c r="D159" s="5">
        <v>95000</v>
      </c>
    </row>
    <row r="160" spans="1:4" ht="12.75">
      <c r="A160" s="8" t="s">
        <v>766</v>
      </c>
      <c r="B160" s="19" t="s">
        <v>771</v>
      </c>
      <c r="C160" s="4" t="s">
        <v>772</v>
      </c>
      <c r="D160" s="5">
        <v>350000</v>
      </c>
    </row>
    <row r="161" spans="1:4" ht="12.75">
      <c r="A161" s="8" t="s">
        <v>766</v>
      </c>
      <c r="B161" s="19" t="s">
        <v>773</v>
      </c>
      <c r="C161" s="4" t="s">
        <v>774</v>
      </c>
      <c r="D161" s="5">
        <v>46000</v>
      </c>
    </row>
    <row r="162" spans="1:4" ht="12.75">
      <c r="A162" s="8" t="s">
        <v>766</v>
      </c>
      <c r="B162" s="19" t="s">
        <v>775</v>
      </c>
      <c r="C162" s="4" t="s">
        <v>776</v>
      </c>
      <c r="D162" s="5">
        <v>0</v>
      </c>
    </row>
    <row r="163" spans="1:4" ht="12.75">
      <c r="A163" s="8" t="s">
        <v>766</v>
      </c>
      <c r="B163" s="19" t="s">
        <v>777</v>
      </c>
      <c r="C163" s="4" t="s">
        <v>778</v>
      </c>
      <c r="D163" s="5">
        <v>0</v>
      </c>
    </row>
    <row r="164" spans="1:4" ht="13.5" thickBot="1">
      <c r="A164" s="35" t="s">
        <v>806</v>
      </c>
      <c r="B164" s="36"/>
      <c r="C164" s="37"/>
      <c r="D164" s="38">
        <f>SUM(D158:D163)</f>
        <v>491000</v>
      </c>
    </row>
    <row r="165" spans="1:4" ht="12.75">
      <c r="A165" s="30" t="s">
        <v>779</v>
      </c>
      <c r="B165" s="31" t="s">
        <v>780</v>
      </c>
      <c r="C165" s="26" t="s">
        <v>781</v>
      </c>
      <c r="D165" s="32">
        <v>350000</v>
      </c>
    </row>
    <row r="166" spans="1:4" ht="13.5" thickBot="1">
      <c r="A166" s="9" t="s">
        <v>806</v>
      </c>
      <c r="B166" s="21"/>
      <c r="C166" s="10"/>
      <c r="D166" s="11">
        <f>SUM(D165)</f>
        <v>350000</v>
      </c>
    </row>
    <row r="167" spans="1:4" ht="12.75">
      <c r="A167" s="12" t="s">
        <v>782</v>
      </c>
      <c r="B167" s="23" t="s">
        <v>783</v>
      </c>
      <c r="C167" s="13" t="s">
        <v>784</v>
      </c>
      <c r="D167" s="14">
        <v>0</v>
      </c>
    </row>
    <row r="168" spans="1:4" ht="12.75">
      <c r="A168" s="8" t="s">
        <v>782</v>
      </c>
      <c r="B168" s="19" t="s">
        <v>788</v>
      </c>
      <c r="C168" s="4" t="s">
        <v>789</v>
      </c>
      <c r="D168" s="5">
        <v>133000</v>
      </c>
    </row>
    <row r="169" spans="1:4" ht="12.75">
      <c r="A169" s="8" t="s">
        <v>782</v>
      </c>
      <c r="B169" s="19" t="s">
        <v>790</v>
      </c>
      <c r="C169" s="4" t="s">
        <v>791</v>
      </c>
      <c r="D169" s="5">
        <v>44000</v>
      </c>
    </row>
    <row r="170" spans="1:4" ht="12.75">
      <c r="A170" s="8" t="s">
        <v>782</v>
      </c>
      <c r="B170" s="19" t="s">
        <v>792</v>
      </c>
      <c r="C170" s="4" t="s">
        <v>793</v>
      </c>
      <c r="D170" s="5">
        <v>0</v>
      </c>
    </row>
    <row r="171" spans="1:4" ht="12.75">
      <c r="A171" s="8" t="s">
        <v>782</v>
      </c>
      <c r="B171" s="19" t="s">
        <v>184</v>
      </c>
      <c r="C171" s="4" t="s">
        <v>794</v>
      </c>
      <c r="D171" s="5">
        <v>0</v>
      </c>
    </row>
    <row r="172" spans="1:4" ht="12.75">
      <c r="A172" s="8" t="s">
        <v>782</v>
      </c>
      <c r="B172" s="19" t="s">
        <v>795</v>
      </c>
      <c r="C172" s="4" t="s">
        <v>796</v>
      </c>
      <c r="D172" s="5">
        <v>210000</v>
      </c>
    </row>
    <row r="173" spans="1:4" ht="12.75">
      <c r="A173" s="8" t="s">
        <v>782</v>
      </c>
      <c r="B173" s="19" t="s">
        <v>797</v>
      </c>
      <c r="C173" s="4" t="s">
        <v>798</v>
      </c>
      <c r="D173" s="5">
        <v>0</v>
      </c>
    </row>
    <row r="174" spans="1:4" ht="12.75">
      <c r="A174" s="8" t="s">
        <v>782</v>
      </c>
      <c r="B174" s="19" t="s">
        <v>799</v>
      </c>
      <c r="C174" s="4" t="s">
        <v>800</v>
      </c>
      <c r="D174" s="5">
        <v>61000</v>
      </c>
    </row>
    <row r="175" spans="1:4" ht="13.5" thickBot="1">
      <c r="A175" s="35" t="s">
        <v>806</v>
      </c>
      <c r="B175" s="36"/>
      <c r="C175" s="37"/>
      <c r="D175" s="38">
        <f>SUM(D167:D174)</f>
        <v>448000</v>
      </c>
    </row>
    <row r="176" spans="1:4" ht="13.5" thickBot="1">
      <c r="A176" s="15" t="s">
        <v>807</v>
      </c>
      <c r="B176" s="22"/>
      <c r="C176" s="16"/>
      <c r="D176" s="34">
        <f>SUM(D175,D166,D164,D157,D155,D141,D139,D135,D133,D130,D127)</f>
        <v>2912000</v>
      </c>
    </row>
    <row r="177" spans="1:4" ht="12.75">
      <c r="A177" s="6"/>
      <c r="B177" s="18"/>
      <c r="C177" s="6"/>
      <c r="D177" s="7"/>
    </row>
    <row r="178" spans="1:4" ht="13.5" thickBot="1">
      <c r="A178" s="18" t="s">
        <v>168</v>
      </c>
      <c r="D178" s="3"/>
    </row>
    <row r="179" spans="1:4" ht="13.5" thickBot="1">
      <c r="A179" s="27" t="s">
        <v>801</v>
      </c>
      <c r="B179" s="28" t="s">
        <v>802</v>
      </c>
      <c r="C179" s="29" t="s">
        <v>808</v>
      </c>
      <c r="D179" s="17" t="s">
        <v>832</v>
      </c>
    </row>
    <row r="180" spans="1:4" ht="12.75">
      <c r="A180" s="30" t="s">
        <v>169</v>
      </c>
      <c r="B180" s="31" t="s">
        <v>54</v>
      </c>
      <c r="C180" s="26" t="s">
        <v>170</v>
      </c>
      <c r="D180" s="32">
        <v>658000</v>
      </c>
    </row>
    <row r="181" spans="1:4" ht="12.75">
      <c r="A181" s="8" t="s">
        <v>169</v>
      </c>
      <c r="B181" s="19" t="s">
        <v>171</v>
      </c>
      <c r="C181" s="4" t="s">
        <v>172</v>
      </c>
      <c r="D181" s="5">
        <v>324000</v>
      </c>
    </row>
    <row r="182" spans="1:4" ht="12.75">
      <c r="A182" s="8" t="s">
        <v>169</v>
      </c>
      <c r="B182" s="19" t="s">
        <v>173</v>
      </c>
      <c r="C182" s="4" t="s">
        <v>174</v>
      </c>
      <c r="D182" s="5">
        <v>0</v>
      </c>
    </row>
    <row r="183" spans="1:4" ht="12.75">
      <c r="A183" s="8" t="s">
        <v>169</v>
      </c>
      <c r="B183" s="19" t="s">
        <v>175</v>
      </c>
      <c r="C183" s="4" t="s">
        <v>176</v>
      </c>
      <c r="D183" s="5">
        <v>0</v>
      </c>
    </row>
    <row r="184" spans="1:4" ht="13.5" thickBot="1">
      <c r="A184" s="35" t="s">
        <v>806</v>
      </c>
      <c r="B184" s="36"/>
      <c r="C184" s="37"/>
      <c r="D184" s="38">
        <f>SUM(D180:D183)</f>
        <v>982000</v>
      </c>
    </row>
    <row r="185" spans="1:4" ht="12.75">
      <c r="A185" s="30" t="s">
        <v>177</v>
      </c>
      <c r="B185" s="31" t="s">
        <v>178</v>
      </c>
      <c r="C185" s="26" t="s">
        <v>179</v>
      </c>
      <c r="D185" s="32">
        <v>285000</v>
      </c>
    </row>
    <row r="186" spans="1:4" ht="12.75">
      <c r="A186" s="8" t="s">
        <v>177</v>
      </c>
      <c r="B186" s="19" t="s">
        <v>180</v>
      </c>
      <c r="C186" s="4" t="s">
        <v>181</v>
      </c>
      <c r="D186" s="5">
        <v>250000</v>
      </c>
    </row>
    <row r="187" spans="1:4" ht="12.75">
      <c r="A187" s="8" t="s">
        <v>177</v>
      </c>
      <c r="B187" s="19" t="s">
        <v>182</v>
      </c>
      <c r="C187" s="4" t="s">
        <v>183</v>
      </c>
      <c r="D187" s="5">
        <v>118000</v>
      </c>
    </row>
    <row r="188" spans="1:4" ht="12.75">
      <c r="A188" s="8" t="s">
        <v>177</v>
      </c>
      <c r="B188" s="19" t="s">
        <v>184</v>
      </c>
      <c r="C188" s="4" t="s">
        <v>185</v>
      </c>
      <c r="D188" s="5">
        <v>0</v>
      </c>
    </row>
    <row r="189" spans="1:4" ht="12.75">
      <c r="A189" s="8" t="s">
        <v>177</v>
      </c>
      <c r="B189" s="19" t="s">
        <v>186</v>
      </c>
      <c r="C189" s="4" t="s">
        <v>187</v>
      </c>
      <c r="D189" s="5">
        <v>0</v>
      </c>
    </row>
    <row r="190" spans="1:4" ht="12.75">
      <c r="A190" s="8" t="s">
        <v>177</v>
      </c>
      <c r="B190" s="19" t="s">
        <v>188</v>
      </c>
      <c r="C190" s="4" t="s">
        <v>189</v>
      </c>
      <c r="D190" s="5">
        <v>250000</v>
      </c>
    </row>
    <row r="191" spans="1:4" ht="12.75">
      <c r="A191" s="8" t="s">
        <v>177</v>
      </c>
      <c r="B191" s="19" t="s">
        <v>190</v>
      </c>
      <c r="C191" s="4" t="s">
        <v>191</v>
      </c>
      <c r="D191" s="5">
        <v>42000</v>
      </c>
    </row>
    <row r="192" spans="1:4" ht="12.75">
      <c r="A192" s="8" t="s">
        <v>177</v>
      </c>
      <c r="B192" s="19" t="s">
        <v>192</v>
      </c>
      <c r="C192" s="4" t="s">
        <v>193</v>
      </c>
      <c r="D192" s="5">
        <v>51000</v>
      </c>
    </row>
    <row r="193" spans="1:4" ht="12.75">
      <c r="A193" s="8" t="s">
        <v>177</v>
      </c>
      <c r="B193" s="19" t="s">
        <v>194</v>
      </c>
      <c r="C193" s="4" t="s">
        <v>195</v>
      </c>
      <c r="D193" s="5">
        <v>30000</v>
      </c>
    </row>
    <row r="194" spans="1:4" ht="13.5" thickBot="1">
      <c r="A194" s="9" t="s">
        <v>806</v>
      </c>
      <c r="B194" s="21"/>
      <c r="C194" s="10"/>
      <c r="D194" s="11">
        <f>SUM(D185:D193)</f>
        <v>1026000</v>
      </c>
    </row>
    <row r="195" spans="1:4" ht="12.75">
      <c r="A195" s="12" t="s">
        <v>196</v>
      </c>
      <c r="B195" s="23" t="s">
        <v>197</v>
      </c>
      <c r="C195" s="13" t="s">
        <v>198</v>
      </c>
      <c r="D195" s="14">
        <v>0</v>
      </c>
    </row>
    <row r="196" spans="1:4" ht="12.75">
      <c r="A196" s="8" t="s">
        <v>196</v>
      </c>
      <c r="B196" s="19" t="s">
        <v>199</v>
      </c>
      <c r="C196" s="4" t="s">
        <v>200</v>
      </c>
      <c r="D196" s="5">
        <v>0</v>
      </c>
    </row>
    <row r="197" spans="1:4" ht="13.5" thickBot="1">
      <c r="A197" s="35" t="s">
        <v>806</v>
      </c>
      <c r="B197" s="36"/>
      <c r="C197" s="37"/>
      <c r="D197" s="38">
        <f>SUM(D195:D196)</f>
        <v>0</v>
      </c>
    </row>
    <row r="198" spans="1:4" ht="12.75">
      <c r="A198" s="30" t="s">
        <v>201</v>
      </c>
      <c r="B198" s="31" t="s">
        <v>202</v>
      </c>
      <c r="C198" s="26" t="s">
        <v>203</v>
      </c>
      <c r="D198" s="32">
        <v>83000</v>
      </c>
    </row>
    <row r="199" spans="1:4" ht="12.75">
      <c r="A199" s="8" t="s">
        <v>201</v>
      </c>
      <c r="B199" s="19" t="s">
        <v>204</v>
      </c>
      <c r="C199" s="4" t="s">
        <v>205</v>
      </c>
      <c r="D199" s="5">
        <v>0</v>
      </c>
    </row>
    <row r="200" spans="1:4" ht="12.75">
      <c r="A200" s="8" t="s">
        <v>201</v>
      </c>
      <c r="B200" s="19" t="s">
        <v>206</v>
      </c>
      <c r="C200" s="4" t="s">
        <v>207</v>
      </c>
      <c r="D200" s="5">
        <v>0</v>
      </c>
    </row>
    <row r="201" spans="1:4" ht="12.75">
      <c r="A201" s="8" t="s">
        <v>201</v>
      </c>
      <c r="B201" s="19" t="s">
        <v>208</v>
      </c>
      <c r="C201" s="4" t="s">
        <v>209</v>
      </c>
      <c r="D201" s="5">
        <v>0</v>
      </c>
    </row>
    <row r="202" spans="1:4" ht="13.5" thickBot="1">
      <c r="A202" s="9" t="s">
        <v>806</v>
      </c>
      <c r="B202" s="21"/>
      <c r="C202" s="10"/>
      <c r="D202" s="11">
        <f>SUM(D198:D201)</f>
        <v>83000</v>
      </c>
    </row>
    <row r="203" spans="1:4" ht="12.75">
      <c r="A203" s="12" t="s">
        <v>210</v>
      </c>
      <c r="B203" s="23" t="s">
        <v>211</v>
      </c>
      <c r="C203" s="13" t="s">
        <v>212</v>
      </c>
      <c r="D203" s="14">
        <v>0</v>
      </c>
    </row>
    <row r="204" spans="1:4" ht="12.75">
      <c r="A204" s="8" t="s">
        <v>210</v>
      </c>
      <c r="B204" s="19" t="s">
        <v>213</v>
      </c>
      <c r="C204" s="4" t="s">
        <v>214</v>
      </c>
      <c r="D204" s="5">
        <v>0</v>
      </c>
    </row>
    <row r="205" spans="1:4" ht="13.5" thickBot="1">
      <c r="A205" s="35" t="s">
        <v>806</v>
      </c>
      <c r="B205" s="36"/>
      <c r="C205" s="37"/>
      <c r="D205" s="38">
        <f>SUM(D203:D204)</f>
        <v>0</v>
      </c>
    </row>
    <row r="206" spans="1:4" ht="12.75">
      <c r="A206" s="30" t="s">
        <v>215</v>
      </c>
      <c r="B206" s="31" t="s">
        <v>216</v>
      </c>
      <c r="C206" s="26" t="s">
        <v>217</v>
      </c>
      <c r="D206" s="32">
        <v>79000</v>
      </c>
    </row>
    <row r="207" spans="1:4" ht="12.75">
      <c r="A207" s="8" t="s">
        <v>215</v>
      </c>
      <c r="B207" s="19" t="s">
        <v>218</v>
      </c>
      <c r="C207" s="4" t="s">
        <v>219</v>
      </c>
      <c r="D207" s="5">
        <v>70000</v>
      </c>
    </row>
    <row r="208" spans="1:4" ht="13.5" thickBot="1">
      <c r="A208" s="9" t="s">
        <v>806</v>
      </c>
      <c r="B208" s="21"/>
      <c r="C208" s="10"/>
      <c r="D208" s="11">
        <f>SUM(D206:D207)</f>
        <v>149000</v>
      </c>
    </row>
    <row r="209" spans="1:4" ht="12.75">
      <c r="A209" s="12" t="s">
        <v>220</v>
      </c>
      <c r="B209" s="23" t="s">
        <v>221</v>
      </c>
      <c r="C209" s="13" t="s">
        <v>222</v>
      </c>
      <c r="D209" s="14">
        <v>0</v>
      </c>
    </row>
    <row r="210" spans="1:4" ht="12.75">
      <c r="A210" s="8" t="s">
        <v>220</v>
      </c>
      <c r="B210" s="19" t="s">
        <v>223</v>
      </c>
      <c r="C210" s="4" t="s">
        <v>224</v>
      </c>
      <c r="D210" s="5">
        <v>300000</v>
      </c>
    </row>
    <row r="211" spans="1:4" ht="12.75">
      <c r="A211" s="8" t="s">
        <v>220</v>
      </c>
      <c r="B211" s="19" t="s">
        <v>225</v>
      </c>
      <c r="C211" s="4" t="s">
        <v>226</v>
      </c>
      <c r="D211" s="5">
        <v>0</v>
      </c>
    </row>
    <row r="212" spans="1:4" ht="12.75">
      <c r="A212" s="8" t="s">
        <v>220</v>
      </c>
      <c r="B212" s="19" t="s">
        <v>227</v>
      </c>
      <c r="C212" s="4" t="s">
        <v>228</v>
      </c>
      <c r="D212" s="5">
        <v>0</v>
      </c>
    </row>
    <row r="213" spans="1:4" ht="12.75">
      <c r="A213" s="8" t="s">
        <v>220</v>
      </c>
      <c r="B213" s="19" t="s">
        <v>54</v>
      </c>
      <c r="C213" s="4" t="s">
        <v>229</v>
      </c>
      <c r="D213" s="5">
        <v>134000</v>
      </c>
    </row>
    <row r="214" spans="1:4" ht="13.5" thickBot="1">
      <c r="A214" s="35" t="s">
        <v>806</v>
      </c>
      <c r="B214" s="36"/>
      <c r="C214" s="37"/>
      <c r="D214" s="38">
        <f>SUM(D209:D213)</f>
        <v>434000</v>
      </c>
    </row>
    <row r="215" spans="1:4" ht="12.75">
      <c r="A215" s="30" t="s">
        <v>230</v>
      </c>
      <c r="B215" s="31" t="s">
        <v>231</v>
      </c>
      <c r="C215" s="26" t="s">
        <v>232</v>
      </c>
      <c r="D215" s="32">
        <v>83000</v>
      </c>
    </row>
    <row r="216" spans="1:4" ht="12.75">
      <c r="A216" s="8" t="s">
        <v>230</v>
      </c>
      <c r="B216" s="19" t="s">
        <v>233</v>
      </c>
      <c r="C216" s="4" t="s">
        <v>234</v>
      </c>
      <c r="D216" s="5">
        <v>38000</v>
      </c>
    </row>
    <row r="217" spans="1:4" ht="12.75">
      <c r="A217" s="8" t="s">
        <v>230</v>
      </c>
      <c r="B217" s="19" t="s">
        <v>235</v>
      </c>
      <c r="C217" s="4" t="s">
        <v>236</v>
      </c>
      <c r="D217" s="5">
        <v>0</v>
      </c>
    </row>
    <row r="218" spans="1:4" ht="12.75">
      <c r="A218" s="8" t="s">
        <v>230</v>
      </c>
      <c r="B218" s="19" t="s">
        <v>237</v>
      </c>
      <c r="C218" s="4" t="s">
        <v>238</v>
      </c>
      <c r="D218" s="5">
        <v>5000</v>
      </c>
    </row>
    <row r="219" spans="1:4" ht="12.75">
      <c r="A219" s="8" t="s">
        <v>230</v>
      </c>
      <c r="B219" s="19" t="s">
        <v>239</v>
      </c>
      <c r="C219" s="4" t="s">
        <v>240</v>
      </c>
      <c r="D219" s="5">
        <v>3000</v>
      </c>
    </row>
    <row r="220" spans="1:4" ht="13.5" thickBot="1">
      <c r="A220" s="9" t="s">
        <v>806</v>
      </c>
      <c r="B220" s="21"/>
      <c r="C220" s="10"/>
      <c r="D220" s="11">
        <f>SUM(D215:D219)</f>
        <v>129000</v>
      </c>
    </row>
    <row r="221" spans="1:4" ht="12.75">
      <c r="A221" s="12" t="s">
        <v>241</v>
      </c>
      <c r="B221" s="23" t="s">
        <v>242</v>
      </c>
      <c r="C221" s="13" t="s">
        <v>243</v>
      </c>
      <c r="D221" s="14">
        <v>203000</v>
      </c>
    </row>
    <row r="222" spans="1:4" ht="12.75">
      <c r="A222" s="8" t="s">
        <v>241</v>
      </c>
      <c r="B222" s="19" t="s">
        <v>244</v>
      </c>
      <c r="C222" s="4" t="s">
        <v>245</v>
      </c>
      <c r="D222" s="5">
        <v>0</v>
      </c>
    </row>
    <row r="223" spans="1:4" ht="12.75">
      <c r="A223" s="8" t="s">
        <v>241</v>
      </c>
      <c r="B223" s="19" t="s">
        <v>246</v>
      </c>
      <c r="C223" s="4" t="s">
        <v>247</v>
      </c>
      <c r="D223" s="5">
        <v>19000</v>
      </c>
    </row>
    <row r="224" spans="1:4" ht="12.75">
      <c r="A224" s="8" t="s">
        <v>241</v>
      </c>
      <c r="B224" s="19" t="s">
        <v>248</v>
      </c>
      <c r="C224" s="4" t="s">
        <v>249</v>
      </c>
      <c r="D224" s="5">
        <v>0</v>
      </c>
    </row>
    <row r="225" spans="1:4" ht="12.75">
      <c r="A225" s="8" t="s">
        <v>241</v>
      </c>
      <c r="B225" s="19" t="s">
        <v>250</v>
      </c>
      <c r="C225" s="4" t="s">
        <v>251</v>
      </c>
      <c r="D225" s="5">
        <v>61000</v>
      </c>
    </row>
    <row r="226" spans="1:4" ht="12.75">
      <c r="A226" s="8" t="s">
        <v>241</v>
      </c>
      <c r="B226" s="19" t="s">
        <v>252</v>
      </c>
      <c r="C226" s="4" t="s">
        <v>253</v>
      </c>
      <c r="D226" s="5">
        <v>0</v>
      </c>
    </row>
    <row r="227" spans="1:4" ht="13.5" thickBot="1">
      <c r="A227" s="35" t="s">
        <v>806</v>
      </c>
      <c r="B227" s="36"/>
      <c r="C227" s="37"/>
      <c r="D227" s="38">
        <f>SUM(D221:D226)</f>
        <v>283000</v>
      </c>
    </row>
    <row r="228" spans="1:4" ht="12.75">
      <c r="A228" s="30" t="s">
        <v>254</v>
      </c>
      <c r="B228" s="31" t="s">
        <v>255</v>
      </c>
      <c r="C228" s="26" t="s">
        <v>256</v>
      </c>
      <c r="D228" s="32">
        <v>170000</v>
      </c>
    </row>
    <row r="229" spans="1:4" ht="12.75">
      <c r="A229" s="8" t="s">
        <v>254</v>
      </c>
      <c r="B229" s="19" t="s">
        <v>257</v>
      </c>
      <c r="C229" s="4" t="s">
        <v>258</v>
      </c>
      <c r="D229" s="5">
        <v>0</v>
      </c>
    </row>
    <row r="230" spans="1:4" ht="13.5" thickBot="1">
      <c r="A230" s="9" t="s">
        <v>806</v>
      </c>
      <c r="B230" s="21"/>
      <c r="C230" s="10"/>
      <c r="D230" s="11">
        <f>SUM(D228:D229)</f>
        <v>170000</v>
      </c>
    </row>
    <row r="231" spans="1:4" ht="12.75">
      <c r="A231" s="12" t="s">
        <v>259</v>
      </c>
      <c r="B231" s="23" t="s">
        <v>260</v>
      </c>
      <c r="C231" s="13" t="s">
        <v>261</v>
      </c>
      <c r="D231" s="14">
        <v>350000</v>
      </c>
    </row>
    <row r="232" spans="1:4" ht="12.75">
      <c r="A232" s="8" t="s">
        <v>259</v>
      </c>
      <c r="B232" s="19" t="s">
        <v>262</v>
      </c>
      <c r="C232" s="4" t="s">
        <v>263</v>
      </c>
      <c r="D232" s="5">
        <v>36000</v>
      </c>
    </row>
    <row r="233" spans="1:4" ht="12.75">
      <c r="A233" s="8" t="s">
        <v>259</v>
      </c>
      <c r="B233" s="19" t="s">
        <v>264</v>
      </c>
      <c r="C233" s="4" t="s">
        <v>265</v>
      </c>
      <c r="D233" s="5">
        <v>341000</v>
      </c>
    </row>
    <row r="234" spans="1:4" ht="12.75">
      <c r="A234" s="8" t="s">
        <v>259</v>
      </c>
      <c r="B234" s="19" t="s">
        <v>266</v>
      </c>
      <c r="C234" s="4" t="s">
        <v>267</v>
      </c>
      <c r="D234" s="5">
        <v>0</v>
      </c>
    </row>
    <row r="235" spans="1:4" ht="12.75">
      <c r="A235" s="8" t="s">
        <v>259</v>
      </c>
      <c r="B235" s="19" t="s">
        <v>268</v>
      </c>
      <c r="C235" s="4" t="s">
        <v>269</v>
      </c>
      <c r="D235" s="5">
        <v>0</v>
      </c>
    </row>
    <row r="236" spans="1:4" ht="12.75">
      <c r="A236" s="8" t="s">
        <v>259</v>
      </c>
      <c r="B236" s="19" t="s">
        <v>270</v>
      </c>
      <c r="C236" s="4" t="s">
        <v>271</v>
      </c>
      <c r="D236" s="5">
        <v>45000</v>
      </c>
    </row>
    <row r="237" spans="1:4" ht="12.75">
      <c r="A237" s="8" t="s">
        <v>259</v>
      </c>
      <c r="B237" s="19" t="s">
        <v>272</v>
      </c>
      <c r="C237" s="4" t="s">
        <v>273</v>
      </c>
      <c r="D237" s="5">
        <v>0</v>
      </c>
    </row>
    <row r="238" spans="1:4" ht="12.75">
      <c r="A238" s="8" t="s">
        <v>259</v>
      </c>
      <c r="B238" s="19" t="s">
        <v>274</v>
      </c>
      <c r="C238" s="4" t="s">
        <v>275</v>
      </c>
      <c r="D238" s="5">
        <v>203000</v>
      </c>
    </row>
    <row r="239" spans="1:4" ht="13.5" thickBot="1">
      <c r="A239" s="35" t="s">
        <v>806</v>
      </c>
      <c r="B239" s="36"/>
      <c r="C239" s="37"/>
      <c r="D239" s="38">
        <f>SUM(D231:D238)</f>
        <v>975000</v>
      </c>
    </row>
    <row r="240" spans="1:4" ht="12.75">
      <c r="A240" s="30" t="s">
        <v>276</v>
      </c>
      <c r="B240" s="31" t="s">
        <v>277</v>
      </c>
      <c r="C240" s="26" t="s">
        <v>278</v>
      </c>
      <c r="D240" s="32">
        <v>362000</v>
      </c>
    </row>
    <row r="241" spans="1:4" ht="12.75">
      <c r="A241" s="8" t="s">
        <v>276</v>
      </c>
      <c r="B241" s="19" t="s">
        <v>221</v>
      </c>
      <c r="C241" s="4" t="s">
        <v>831</v>
      </c>
      <c r="D241" s="5">
        <v>0</v>
      </c>
    </row>
    <row r="242" spans="1:4" ht="13.5" thickBot="1">
      <c r="A242" s="9" t="s">
        <v>806</v>
      </c>
      <c r="B242" s="21"/>
      <c r="C242" s="10"/>
      <c r="D242" s="11">
        <f>SUM(D240:D241)</f>
        <v>362000</v>
      </c>
    </row>
    <row r="243" spans="1:4" ht="12.75">
      <c r="A243" s="12" t="s">
        <v>279</v>
      </c>
      <c r="B243" s="23" t="s">
        <v>202</v>
      </c>
      <c r="C243" s="13" t="s">
        <v>280</v>
      </c>
      <c r="D243" s="14">
        <v>103000</v>
      </c>
    </row>
    <row r="244" spans="1:4" ht="13.5" thickBot="1">
      <c r="A244" s="35" t="s">
        <v>806</v>
      </c>
      <c r="B244" s="36"/>
      <c r="C244" s="37"/>
      <c r="D244" s="38">
        <f>SUM(D243)</f>
        <v>103000</v>
      </c>
    </row>
    <row r="245" spans="1:4" ht="12.75">
      <c r="A245" s="30" t="s">
        <v>281</v>
      </c>
      <c r="B245" s="31" t="s">
        <v>282</v>
      </c>
      <c r="C245" s="26" t="s">
        <v>283</v>
      </c>
      <c r="D245" s="32">
        <v>247000</v>
      </c>
    </row>
    <row r="246" spans="1:4" ht="12.75">
      <c r="A246" s="8" t="s">
        <v>281</v>
      </c>
      <c r="B246" s="19" t="s">
        <v>284</v>
      </c>
      <c r="C246" s="4" t="s">
        <v>285</v>
      </c>
      <c r="D246" s="5">
        <v>0</v>
      </c>
    </row>
    <row r="247" spans="1:4" ht="13.5" thickBot="1">
      <c r="A247" s="9" t="s">
        <v>806</v>
      </c>
      <c r="B247" s="21"/>
      <c r="C247" s="10"/>
      <c r="D247" s="11">
        <f>SUM(D245:D246)</f>
        <v>247000</v>
      </c>
    </row>
    <row r="248" spans="1:4" ht="12.75">
      <c r="A248" s="56"/>
      <c r="B248" s="57"/>
      <c r="C248" s="58"/>
      <c r="D248" s="59"/>
    </row>
    <row r="249" spans="1:4" ht="12.75">
      <c r="A249" s="12" t="s">
        <v>286</v>
      </c>
      <c r="B249" s="23" t="s">
        <v>287</v>
      </c>
      <c r="C249" s="13" t="s">
        <v>288</v>
      </c>
      <c r="D249" s="14">
        <v>0</v>
      </c>
    </row>
    <row r="250" spans="1:4" ht="12.75">
      <c r="A250" s="8" t="s">
        <v>286</v>
      </c>
      <c r="B250" s="19" t="s">
        <v>289</v>
      </c>
      <c r="C250" s="4" t="s">
        <v>290</v>
      </c>
      <c r="D250" s="5">
        <v>0</v>
      </c>
    </row>
    <row r="251" spans="1:4" ht="12.75">
      <c r="A251" s="8" t="s">
        <v>286</v>
      </c>
      <c r="B251" s="19" t="s">
        <v>291</v>
      </c>
      <c r="C251" s="4" t="s">
        <v>292</v>
      </c>
      <c r="D251" s="5">
        <v>0</v>
      </c>
    </row>
    <row r="252" spans="1:4" ht="12.75">
      <c r="A252" s="8" t="s">
        <v>286</v>
      </c>
      <c r="B252" s="19" t="s">
        <v>293</v>
      </c>
      <c r="C252" s="4" t="s">
        <v>294</v>
      </c>
      <c r="D252" s="5">
        <v>0</v>
      </c>
    </row>
    <row r="253" spans="1:4" ht="12.75">
      <c r="A253" s="8" t="s">
        <v>286</v>
      </c>
      <c r="B253" s="19" t="s">
        <v>295</v>
      </c>
      <c r="C253" s="4" t="s">
        <v>296</v>
      </c>
      <c r="D253" s="5">
        <v>0</v>
      </c>
    </row>
    <row r="254" spans="1:4" ht="12.75">
      <c r="A254" s="8" t="s">
        <v>286</v>
      </c>
      <c r="B254" s="19" t="s">
        <v>297</v>
      </c>
      <c r="C254" s="4" t="s">
        <v>298</v>
      </c>
      <c r="D254" s="5">
        <v>0</v>
      </c>
    </row>
    <row r="255" spans="1:4" ht="12.75">
      <c r="A255" s="8" t="s">
        <v>286</v>
      </c>
      <c r="B255" s="19" t="s">
        <v>299</v>
      </c>
      <c r="C255" s="4" t="s">
        <v>300</v>
      </c>
      <c r="D255" s="5">
        <v>0</v>
      </c>
    </row>
    <row r="256" spans="1:4" ht="12.75">
      <c r="A256" s="8" t="s">
        <v>286</v>
      </c>
      <c r="B256" s="19" t="s">
        <v>301</v>
      </c>
      <c r="C256" s="4" t="s">
        <v>302</v>
      </c>
      <c r="D256" s="5">
        <v>43000</v>
      </c>
    </row>
    <row r="257" spans="1:4" ht="13.5" thickBot="1">
      <c r="A257" s="35" t="s">
        <v>806</v>
      </c>
      <c r="B257" s="36"/>
      <c r="C257" s="37"/>
      <c r="D257" s="38">
        <f>SUM(D249:D256)</f>
        <v>43000</v>
      </c>
    </row>
    <row r="258" spans="1:4" ht="12.75">
      <c r="A258" s="30" t="s">
        <v>303</v>
      </c>
      <c r="B258" s="31" t="s">
        <v>304</v>
      </c>
      <c r="C258" s="26" t="s">
        <v>305</v>
      </c>
      <c r="D258" s="32">
        <v>350000</v>
      </c>
    </row>
    <row r="259" spans="1:4" ht="12.75">
      <c r="A259" s="8" t="s">
        <v>303</v>
      </c>
      <c r="B259" s="19" t="s">
        <v>184</v>
      </c>
      <c r="C259" s="4" t="s">
        <v>306</v>
      </c>
      <c r="D259" s="5">
        <v>0</v>
      </c>
    </row>
    <row r="260" spans="1:4" ht="12.75">
      <c r="A260" s="8" t="s">
        <v>303</v>
      </c>
      <c r="B260" s="19" t="s">
        <v>307</v>
      </c>
      <c r="C260" s="4" t="s">
        <v>308</v>
      </c>
      <c r="D260" s="5">
        <v>0</v>
      </c>
    </row>
    <row r="261" spans="1:4" ht="13.5" thickBot="1">
      <c r="A261" s="9" t="s">
        <v>806</v>
      </c>
      <c r="B261" s="21"/>
      <c r="C261" s="10"/>
      <c r="D261" s="11">
        <f>SUM(D258:D260)</f>
        <v>350000</v>
      </c>
    </row>
    <row r="262" spans="1:4" ht="12.75">
      <c r="A262" s="12" t="s">
        <v>309</v>
      </c>
      <c r="B262" s="23" t="s">
        <v>310</v>
      </c>
      <c r="C262" s="13" t="s">
        <v>311</v>
      </c>
      <c r="D262" s="14">
        <v>105000</v>
      </c>
    </row>
    <row r="263" spans="1:4" ht="12.75">
      <c r="A263" s="8" t="s">
        <v>309</v>
      </c>
      <c r="B263" s="19" t="s">
        <v>312</v>
      </c>
      <c r="C263" s="4" t="s">
        <v>313</v>
      </c>
      <c r="D263" s="5">
        <v>40000</v>
      </c>
    </row>
    <row r="264" spans="1:4" ht="12.75">
      <c r="A264" s="8" t="s">
        <v>309</v>
      </c>
      <c r="B264" s="19" t="s">
        <v>314</v>
      </c>
      <c r="C264" s="4" t="s">
        <v>315</v>
      </c>
      <c r="D264" s="5">
        <v>300000</v>
      </c>
    </row>
    <row r="265" spans="1:4" ht="13.5" thickBot="1">
      <c r="A265" s="35" t="s">
        <v>806</v>
      </c>
      <c r="B265" s="36"/>
      <c r="C265" s="37"/>
      <c r="D265" s="38">
        <f>SUM(D262:D264)</f>
        <v>445000</v>
      </c>
    </row>
    <row r="266" spans="1:4" ht="12.75">
      <c r="A266" s="30" t="s">
        <v>316</v>
      </c>
      <c r="B266" s="31" t="s">
        <v>317</v>
      </c>
      <c r="C266" s="26" t="s">
        <v>318</v>
      </c>
      <c r="D266" s="32">
        <v>69000</v>
      </c>
    </row>
    <row r="267" spans="1:4" ht="12.75">
      <c r="A267" s="8" t="s">
        <v>316</v>
      </c>
      <c r="B267" s="19" t="s">
        <v>319</v>
      </c>
      <c r="C267" s="4" t="s">
        <v>320</v>
      </c>
      <c r="D267" s="5">
        <v>289000</v>
      </c>
    </row>
    <row r="268" spans="1:4" ht="13.5" thickBot="1">
      <c r="A268" s="9" t="s">
        <v>806</v>
      </c>
      <c r="B268" s="21"/>
      <c r="C268" s="10"/>
      <c r="D268" s="11">
        <f>SUM(D266:D267)</f>
        <v>358000</v>
      </c>
    </row>
    <row r="269" spans="1:4" ht="12.75">
      <c r="A269" s="12" t="s">
        <v>321</v>
      </c>
      <c r="B269" s="23" t="s">
        <v>322</v>
      </c>
      <c r="C269" s="13" t="s">
        <v>323</v>
      </c>
      <c r="D269" s="14">
        <v>350000</v>
      </c>
    </row>
    <row r="270" spans="1:4" ht="12.75">
      <c r="A270" s="8" t="s">
        <v>321</v>
      </c>
      <c r="B270" s="19" t="s">
        <v>324</v>
      </c>
      <c r="C270" s="4" t="s">
        <v>325</v>
      </c>
      <c r="D270" s="5">
        <v>0</v>
      </c>
    </row>
    <row r="271" spans="1:4" ht="12.75">
      <c r="A271" s="8" t="s">
        <v>321</v>
      </c>
      <c r="B271" s="19" t="s">
        <v>326</v>
      </c>
      <c r="C271" s="4" t="s">
        <v>327</v>
      </c>
      <c r="D271" s="5">
        <v>0</v>
      </c>
    </row>
    <row r="272" spans="1:4" ht="12.75">
      <c r="A272" s="8" t="s">
        <v>321</v>
      </c>
      <c r="B272" s="19" t="s">
        <v>328</v>
      </c>
      <c r="C272" s="4" t="s">
        <v>329</v>
      </c>
      <c r="D272" s="5">
        <v>0</v>
      </c>
    </row>
    <row r="273" spans="1:4" ht="12.75">
      <c r="A273" s="8" t="s">
        <v>321</v>
      </c>
      <c r="B273" s="19" t="s">
        <v>330</v>
      </c>
      <c r="C273" s="4" t="s">
        <v>331</v>
      </c>
      <c r="D273" s="5">
        <v>0</v>
      </c>
    </row>
    <row r="274" spans="1:4" ht="12.75">
      <c r="A274" s="8" t="s">
        <v>321</v>
      </c>
      <c r="B274" s="19" t="s">
        <v>332</v>
      </c>
      <c r="C274" s="4" t="s">
        <v>333</v>
      </c>
      <c r="D274" s="5">
        <v>0</v>
      </c>
    </row>
    <row r="275" spans="1:4" ht="13.5" thickBot="1">
      <c r="A275" s="35" t="s">
        <v>806</v>
      </c>
      <c r="B275" s="36"/>
      <c r="C275" s="37"/>
      <c r="D275" s="38">
        <f>SUM(D269:D274)</f>
        <v>350000</v>
      </c>
    </row>
    <row r="276" spans="1:4" ht="12.75">
      <c r="A276" s="30" t="s">
        <v>334</v>
      </c>
      <c r="B276" s="31" t="s">
        <v>335</v>
      </c>
      <c r="C276" s="26" t="s">
        <v>336</v>
      </c>
      <c r="D276" s="32">
        <v>0</v>
      </c>
    </row>
    <row r="277" spans="1:4" ht="12.75">
      <c r="A277" s="8" t="s">
        <v>334</v>
      </c>
      <c r="B277" s="19" t="s">
        <v>337</v>
      </c>
      <c r="C277" s="4" t="s">
        <v>338</v>
      </c>
      <c r="D277" s="5">
        <v>0</v>
      </c>
    </row>
    <row r="278" spans="1:4" ht="12.75">
      <c r="A278" s="8" t="s">
        <v>334</v>
      </c>
      <c r="B278" s="19" t="s">
        <v>339</v>
      </c>
      <c r="C278" s="4" t="s">
        <v>340</v>
      </c>
      <c r="D278" s="5">
        <v>0</v>
      </c>
    </row>
    <row r="279" spans="1:4" ht="12.75">
      <c r="A279" s="8" t="s">
        <v>334</v>
      </c>
      <c r="B279" s="19" t="s">
        <v>341</v>
      </c>
      <c r="C279" s="4" t="s">
        <v>342</v>
      </c>
      <c r="D279" s="5">
        <v>0</v>
      </c>
    </row>
    <row r="280" spans="1:4" ht="12.75">
      <c r="A280" s="8" t="s">
        <v>334</v>
      </c>
      <c r="B280" s="19" t="s">
        <v>343</v>
      </c>
      <c r="C280" s="4" t="s">
        <v>344</v>
      </c>
      <c r="D280" s="5">
        <v>0</v>
      </c>
    </row>
    <row r="281" spans="1:4" ht="12.75">
      <c r="A281" s="8" t="s">
        <v>334</v>
      </c>
      <c r="B281" s="19" t="s">
        <v>345</v>
      </c>
      <c r="C281" s="4" t="s">
        <v>346</v>
      </c>
      <c r="D281" s="5">
        <v>0</v>
      </c>
    </row>
    <row r="282" spans="1:4" ht="12.75">
      <c r="A282" s="8" t="s">
        <v>334</v>
      </c>
      <c r="B282" s="19" t="s">
        <v>347</v>
      </c>
      <c r="C282" s="4" t="s">
        <v>348</v>
      </c>
      <c r="D282" s="5">
        <v>0</v>
      </c>
    </row>
    <row r="283" spans="1:4" ht="12.75">
      <c r="A283" s="8" t="s">
        <v>334</v>
      </c>
      <c r="B283" s="19" t="s">
        <v>349</v>
      </c>
      <c r="C283" s="4" t="s">
        <v>350</v>
      </c>
      <c r="D283" s="5">
        <v>0</v>
      </c>
    </row>
    <row r="284" spans="1:4" ht="12.75">
      <c r="A284" s="8" t="s">
        <v>334</v>
      </c>
      <c r="B284" s="19" t="s">
        <v>351</v>
      </c>
      <c r="C284" s="4" t="s">
        <v>352</v>
      </c>
      <c r="D284" s="5">
        <v>19000</v>
      </c>
    </row>
    <row r="285" spans="1:4" ht="12.75">
      <c r="A285" s="8" t="s">
        <v>334</v>
      </c>
      <c r="B285" s="19" t="s">
        <v>353</v>
      </c>
      <c r="C285" s="4" t="s">
        <v>354</v>
      </c>
      <c r="D285" s="5">
        <v>0</v>
      </c>
    </row>
    <row r="286" spans="1:4" ht="12.75">
      <c r="A286" s="8" t="s">
        <v>334</v>
      </c>
      <c r="B286" s="19" t="s">
        <v>355</v>
      </c>
      <c r="C286" s="4" t="s">
        <v>356</v>
      </c>
      <c r="D286" s="5">
        <v>0</v>
      </c>
    </row>
    <row r="287" spans="1:4" ht="12.75">
      <c r="A287" s="8" t="s">
        <v>334</v>
      </c>
      <c r="B287" s="19" t="s">
        <v>357</v>
      </c>
      <c r="C287" s="4" t="s">
        <v>358</v>
      </c>
      <c r="D287" s="5">
        <v>0</v>
      </c>
    </row>
    <row r="288" spans="1:4" ht="12.75">
      <c r="A288" s="8" t="s">
        <v>334</v>
      </c>
      <c r="B288" s="19" t="s">
        <v>359</v>
      </c>
      <c r="C288" s="4" t="s">
        <v>360</v>
      </c>
      <c r="D288" s="5">
        <v>14000</v>
      </c>
    </row>
    <row r="289" spans="1:4" ht="12.75">
      <c r="A289" s="8" t="s">
        <v>334</v>
      </c>
      <c r="B289" s="19" t="s">
        <v>361</v>
      </c>
      <c r="C289" s="4" t="s">
        <v>362</v>
      </c>
      <c r="D289" s="5">
        <v>0</v>
      </c>
    </row>
    <row r="290" spans="1:4" ht="12.75">
      <c r="A290" s="8" t="s">
        <v>334</v>
      </c>
      <c r="B290" s="19" t="s">
        <v>363</v>
      </c>
      <c r="C290" s="4" t="s">
        <v>364</v>
      </c>
      <c r="D290" s="5">
        <v>0</v>
      </c>
    </row>
    <row r="291" spans="1:4" ht="12.75">
      <c r="A291" s="8" t="s">
        <v>334</v>
      </c>
      <c r="B291" s="19" t="s">
        <v>365</v>
      </c>
      <c r="C291" s="4" t="s">
        <v>366</v>
      </c>
      <c r="D291" s="5">
        <v>22000</v>
      </c>
    </row>
    <row r="292" spans="1:4" ht="12.75">
      <c r="A292" s="8" t="s">
        <v>334</v>
      </c>
      <c r="B292" s="19" t="s">
        <v>367</v>
      </c>
      <c r="C292" s="4" t="s">
        <v>368</v>
      </c>
      <c r="D292" s="5">
        <v>0</v>
      </c>
    </row>
    <row r="293" spans="1:4" ht="12.75">
      <c r="A293" s="8" t="s">
        <v>334</v>
      </c>
      <c r="B293" s="19" t="s">
        <v>369</v>
      </c>
      <c r="C293" s="4" t="s">
        <v>370</v>
      </c>
      <c r="D293" s="5">
        <v>0</v>
      </c>
    </row>
    <row r="294" spans="1:4" ht="12.75">
      <c r="A294" s="8" t="s">
        <v>334</v>
      </c>
      <c r="B294" s="19" t="s">
        <v>371</v>
      </c>
      <c r="C294" s="4" t="s">
        <v>372</v>
      </c>
      <c r="D294" s="5">
        <v>13000</v>
      </c>
    </row>
    <row r="295" spans="1:4" ht="12.75">
      <c r="A295" s="8" t="s">
        <v>334</v>
      </c>
      <c r="B295" s="19" t="s">
        <v>373</v>
      </c>
      <c r="C295" s="4" t="s">
        <v>374</v>
      </c>
      <c r="D295" s="5">
        <v>0</v>
      </c>
    </row>
    <row r="296" spans="1:4" ht="12.75">
      <c r="A296" s="8" t="s">
        <v>334</v>
      </c>
      <c r="B296" s="19" t="s">
        <v>375</v>
      </c>
      <c r="C296" s="4" t="s">
        <v>376</v>
      </c>
      <c r="D296" s="5">
        <v>23000</v>
      </c>
    </row>
    <row r="297" spans="1:4" ht="12.75">
      <c r="A297" s="8" t="s">
        <v>334</v>
      </c>
      <c r="B297" s="19" t="s">
        <v>377</v>
      </c>
      <c r="C297" s="4" t="s">
        <v>378</v>
      </c>
      <c r="D297" s="5">
        <v>0</v>
      </c>
    </row>
    <row r="298" spans="1:4" ht="12.75">
      <c r="A298" s="8" t="s">
        <v>334</v>
      </c>
      <c r="B298" s="19" t="s">
        <v>379</v>
      </c>
      <c r="C298" s="4" t="s">
        <v>380</v>
      </c>
      <c r="D298" s="5">
        <v>0</v>
      </c>
    </row>
    <row r="299" spans="1:4" ht="12.75">
      <c r="A299" s="8" t="s">
        <v>334</v>
      </c>
      <c r="B299" s="19" t="s">
        <v>381</v>
      </c>
      <c r="C299" s="4" t="s">
        <v>382</v>
      </c>
      <c r="D299" s="5">
        <v>0</v>
      </c>
    </row>
    <row r="300" spans="1:4" ht="12.75">
      <c r="A300" s="8" t="s">
        <v>334</v>
      </c>
      <c r="B300" s="19" t="s">
        <v>383</v>
      </c>
      <c r="C300" s="4" t="s">
        <v>384</v>
      </c>
      <c r="D300" s="5">
        <v>24000</v>
      </c>
    </row>
    <row r="301" spans="1:4" ht="12.75">
      <c r="A301" s="8" t="s">
        <v>334</v>
      </c>
      <c r="B301" s="19" t="s">
        <v>385</v>
      </c>
      <c r="C301" s="4" t="s">
        <v>386</v>
      </c>
      <c r="D301" s="5">
        <v>0</v>
      </c>
    </row>
    <row r="302" spans="1:4" ht="13.5" thickBot="1">
      <c r="A302" s="9" t="s">
        <v>806</v>
      </c>
      <c r="B302" s="21"/>
      <c r="C302" s="10"/>
      <c r="D302" s="11">
        <f>SUM(D276:D301)</f>
        <v>115000</v>
      </c>
    </row>
    <row r="303" spans="1:4" ht="12.75">
      <c r="A303" s="12" t="s">
        <v>387</v>
      </c>
      <c r="B303" s="23" t="s">
        <v>388</v>
      </c>
      <c r="C303" s="13" t="s">
        <v>389</v>
      </c>
      <c r="D303" s="14">
        <v>51000</v>
      </c>
    </row>
    <row r="304" spans="1:4" ht="13.5" thickBot="1">
      <c r="A304" s="35" t="s">
        <v>806</v>
      </c>
      <c r="B304" s="36"/>
      <c r="C304" s="37"/>
      <c r="D304" s="38">
        <f>SUM(D303)</f>
        <v>51000</v>
      </c>
    </row>
    <row r="305" spans="1:4" ht="12.75">
      <c r="A305" s="30" t="s">
        <v>390</v>
      </c>
      <c r="B305" s="31" t="s">
        <v>391</v>
      </c>
      <c r="C305" s="26" t="s">
        <v>392</v>
      </c>
      <c r="D305" s="32">
        <v>66000</v>
      </c>
    </row>
    <row r="306" spans="1:4" ht="12.75">
      <c r="A306" s="8" t="s">
        <v>390</v>
      </c>
      <c r="B306" s="19" t="s">
        <v>393</v>
      </c>
      <c r="C306" s="4" t="s">
        <v>394</v>
      </c>
      <c r="D306" s="5">
        <v>94000</v>
      </c>
    </row>
    <row r="307" spans="1:4" ht="13.5" thickBot="1">
      <c r="A307" s="9" t="s">
        <v>806</v>
      </c>
      <c r="B307" s="21"/>
      <c r="C307" s="10"/>
      <c r="D307" s="11">
        <f>SUM(D305:D306)</f>
        <v>160000</v>
      </c>
    </row>
    <row r="308" spans="1:4" ht="13.5" thickBot="1">
      <c r="A308" s="41" t="s">
        <v>807</v>
      </c>
      <c r="B308" s="42"/>
      <c r="C308" s="43"/>
      <c r="D308" s="44">
        <f>SUM(D307,D304,D302,D275,D268,D265,D261,D257,D247,D244,D242,D239,D230,D227,D220,D214,D208,D205,D202,D197,D194,D184)</f>
        <v>6815000</v>
      </c>
    </row>
    <row r="309" spans="1:4" ht="12.75">
      <c r="A309" s="6"/>
      <c r="B309" s="18"/>
      <c r="C309" s="6"/>
      <c r="D309" s="7"/>
    </row>
    <row r="310" spans="1:4" ht="13.5" thickBot="1">
      <c r="A310" s="18" t="s">
        <v>803</v>
      </c>
      <c r="D310" s="3"/>
    </row>
    <row r="311" spans="1:4" ht="13.5" thickBot="1">
      <c r="A311" s="27" t="s">
        <v>801</v>
      </c>
      <c r="B311" s="28" t="s">
        <v>802</v>
      </c>
      <c r="C311" s="29" t="s">
        <v>808</v>
      </c>
      <c r="D311" s="17" t="s">
        <v>832</v>
      </c>
    </row>
    <row r="312" spans="1:4" ht="12.75">
      <c r="A312" s="30" t="s">
        <v>428</v>
      </c>
      <c r="B312" s="31" t="s">
        <v>429</v>
      </c>
      <c r="C312" s="26" t="s">
        <v>430</v>
      </c>
      <c r="D312" s="32">
        <v>210000</v>
      </c>
    </row>
    <row r="313" spans="1:4" ht="12.75">
      <c r="A313" s="8" t="s">
        <v>428</v>
      </c>
      <c r="B313" s="19" t="s">
        <v>431</v>
      </c>
      <c r="C313" s="4" t="s">
        <v>432</v>
      </c>
      <c r="D313" s="5">
        <v>170000</v>
      </c>
    </row>
    <row r="314" spans="1:4" ht="12.75">
      <c r="A314" s="8" t="s">
        <v>428</v>
      </c>
      <c r="B314" s="19" t="s">
        <v>433</v>
      </c>
      <c r="C314" s="4" t="s">
        <v>434</v>
      </c>
      <c r="D314" s="5">
        <v>80000</v>
      </c>
    </row>
    <row r="315" spans="1:4" ht="12.75">
      <c r="A315" s="8" t="s">
        <v>428</v>
      </c>
      <c r="B315" s="19" t="s">
        <v>435</v>
      </c>
      <c r="C315" s="4" t="s">
        <v>436</v>
      </c>
      <c r="D315" s="5">
        <v>225000</v>
      </c>
    </row>
    <row r="316" spans="1:4" ht="13.5" thickBot="1">
      <c r="A316" s="35" t="s">
        <v>806</v>
      </c>
      <c r="B316" s="36"/>
      <c r="C316" s="37"/>
      <c r="D316" s="38">
        <f>SUM(D312:D315)</f>
        <v>685000</v>
      </c>
    </row>
    <row r="317" spans="1:4" ht="12.75">
      <c r="A317" s="30" t="s">
        <v>818</v>
      </c>
      <c r="B317" s="31" t="s">
        <v>437</v>
      </c>
      <c r="C317" s="26" t="s">
        <v>438</v>
      </c>
      <c r="D317" s="32">
        <v>311000</v>
      </c>
    </row>
    <row r="318" spans="1:4" ht="12.75">
      <c r="A318" s="8" t="s">
        <v>818</v>
      </c>
      <c r="B318" s="19" t="s">
        <v>439</v>
      </c>
      <c r="C318" s="4" t="s">
        <v>440</v>
      </c>
      <c r="D318" s="5">
        <v>0</v>
      </c>
    </row>
    <row r="319" spans="1:4" ht="13.5" thickBot="1">
      <c r="A319" s="9" t="s">
        <v>806</v>
      </c>
      <c r="B319" s="21"/>
      <c r="C319" s="10"/>
      <c r="D319" s="11">
        <f>SUM(D317:D318)</f>
        <v>311000</v>
      </c>
    </row>
    <row r="320" spans="1:4" ht="12.75">
      <c r="A320" s="12" t="s">
        <v>425</v>
      </c>
      <c r="B320" s="23" t="s">
        <v>441</v>
      </c>
      <c r="C320" s="13" t="s">
        <v>442</v>
      </c>
      <c r="D320" s="14">
        <v>175000</v>
      </c>
    </row>
    <row r="321" spans="1:4" ht="12.75">
      <c r="A321" s="8" t="s">
        <v>425</v>
      </c>
      <c r="B321" s="19" t="s">
        <v>443</v>
      </c>
      <c r="C321" s="4" t="s">
        <v>444</v>
      </c>
      <c r="D321" s="5">
        <v>180000</v>
      </c>
    </row>
    <row r="322" spans="1:4" ht="12.75">
      <c r="A322" s="8" t="s">
        <v>425</v>
      </c>
      <c r="B322" s="19" t="s">
        <v>445</v>
      </c>
      <c r="C322" s="4" t="s">
        <v>446</v>
      </c>
      <c r="D322" s="5">
        <v>125000</v>
      </c>
    </row>
    <row r="323" spans="1:4" ht="12.75">
      <c r="A323" s="8" t="s">
        <v>425</v>
      </c>
      <c r="B323" s="19" t="s">
        <v>447</v>
      </c>
      <c r="C323" s="4" t="s">
        <v>448</v>
      </c>
      <c r="D323" s="5">
        <v>53000</v>
      </c>
    </row>
    <row r="324" spans="1:4" ht="13.5" thickBot="1">
      <c r="A324" s="35" t="s">
        <v>806</v>
      </c>
      <c r="B324" s="36"/>
      <c r="C324" s="37"/>
      <c r="D324" s="38">
        <f>SUM(D320:D323)</f>
        <v>533000</v>
      </c>
    </row>
    <row r="325" spans="1:4" ht="12.75">
      <c r="A325" s="30" t="s">
        <v>449</v>
      </c>
      <c r="B325" s="31" t="s">
        <v>450</v>
      </c>
      <c r="C325" s="26" t="s">
        <v>451</v>
      </c>
      <c r="D325" s="32">
        <v>61000</v>
      </c>
    </row>
    <row r="326" spans="1:4" ht="12.75">
      <c r="A326" s="8" t="s">
        <v>449</v>
      </c>
      <c r="B326" s="19" t="s">
        <v>452</v>
      </c>
      <c r="C326" s="4" t="s">
        <v>453</v>
      </c>
      <c r="D326" s="5">
        <v>0</v>
      </c>
    </row>
    <row r="327" spans="1:4" ht="13.5" thickBot="1">
      <c r="A327" s="9" t="s">
        <v>806</v>
      </c>
      <c r="B327" s="21"/>
      <c r="C327" s="10"/>
      <c r="D327" s="11">
        <f>SUM(D325:D326)</f>
        <v>61000</v>
      </c>
    </row>
    <row r="328" spans="1:4" ht="12.75">
      <c r="A328" s="12" t="s">
        <v>803</v>
      </c>
      <c r="B328" s="23" t="s">
        <v>426</v>
      </c>
      <c r="C328" s="13" t="s">
        <v>427</v>
      </c>
      <c r="D328" s="14">
        <v>238000</v>
      </c>
    </row>
    <row r="329" spans="1:4" ht="13.5" thickBot="1">
      <c r="A329" s="35" t="s">
        <v>806</v>
      </c>
      <c r="B329" s="36"/>
      <c r="C329" s="37"/>
      <c r="D329" s="38">
        <f>SUM(D328)</f>
        <v>238000</v>
      </c>
    </row>
    <row r="330" spans="1:4" ht="12.75">
      <c r="A330" s="30" t="s">
        <v>454</v>
      </c>
      <c r="B330" s="31" t="s">
        <v>455</v>
      </c>
      <c r="C330" s="26" t="s">
        <v>456</v>
      </c>
      <c r="D330" s="32">
        <v>291000</v>
      </c>
    </row>
    <row r="331" spans="1:4" ht="13.5" thickBot="1">
      <c r="A331" s="9" t="s">
        <v>806</v>
      </c>
      <c r="B331" s="21"/>
      <c r="C331" s="10"/>
      <c r="D331" s="11">
        <f>SUM(D330)</f>
        <v>291000</v>
      </c>
    </row>
    <row r="332" spans="1:4" ht="12.75">
      <c r="A332" s="12" t="s">
        <v>834</v>
      </c>
      <c r="B332" s="23" t="s">
        <v>457</v>
      </c>
      <c r="C332" s="13" t="s">
        <v>458</v>
      </c>
      <c r="D332" s="14">
        <v>78000</v>
      </c>
    </row>
    <row r="333" spans="1:4" ht="13.5" thickBot="1">
      <c r="A333" s="35" t="s">
        <v>806</v>
      </c>
      <c r="B333" s="36"/>
      <c r="C333" s="37"/>
      <c r="D333" s="38">
        <f>SUM(D332)</f>
        <v>78000</v>
      </c>
    </row>
    <row r="334" spans="1:4" ht="12.75">
      <c r="A334" s="30" t="s">
        <v>459</v>
      </c>
      <c r="B334" s="31" t="s">
        <v>460</v>
      </c>
      <c r="C334" s="26" t="s">
        <v>461</v>
      </c>
      <c r="D334" s="32">
        <v>1000000</v>
      </c>
    </row>
    <row r="335" spans="1:4" ht="12.75">
      <c r="A335" s="8" t="s">
        <v>459</v>
      </c>
      <c r="B335" s="19" t="s">
        <v>462</v>
      </c>
      <c r="C335" s="4" t="s">
        <v>463</v>
      </c>
      <c r="D335" s="5">
        <v>0</v>
      </c>
    </row>
    <row r="336" spans="1:4" ht="13.5" thickBot="1">
      <c r="A336" s="9" t="s">
        <v>806</v>
      </c>
      <c r="B336" s="21"/>
      <c r="C336" s="10"/>
      <c r="D336" s="11">
        <f>SUM(D334:D335)</f>
        <v>1000000</v>
      </c>
    </row>
    <row r="337" spans="1:4" ht="12.75">
      <c r="A337" s="12" t="s">
        <v>464</v>
      </c>
      <c r="B337" s="23" t="s">
        <v>465</v>
      </c>
      <c r="C337" s="13" t="s">
        <v>466</v>
      </c>
      <c r="D337" s="14">
        <v>0</v>
      </c>
    </row>
    <row r="338" spans="1:4" ht="13.5" thickBot="1">
      <c r="A338" s="35" t="s">
        <v>806</v>
      </c>
      <c r="B338" s="36"/>
      <c r="C338" s="37"/>
      <c r="D338" s="38">
        <f>SUM(D337)</f>
        <v>0</v>
      </c>
    </row>
    <row r="339" spans="1:4" ht="12.75">
      <c r="A339" s="30" t="s">
        <v>467</v>
      </c>
      <c r="B339" s="31" t="s">
        <v>468</v>
      </c>
      <c r="C339" s="26" t="s">
        <v>469</v>
      </c>
      <c r="D339" s="32">
        <v>240000</v>
      </c>
    </row>
    <row r="340" spans="1:4" ht="13.5" thickBot="1">
      <c r="A340" s="9" t="s">
        <v>806</v>
      </c>
      <c r="B340" s="21"/>
      <c r="C340" s="10"/>
      <c r="D340" s="11">
        <f>SUM(D339)</f>
        <v>240000</v>
      </c>
    </row>
    <row r="341" spans="1:4" ht="13.5" thickBot="1">
      <c r="A341" s="41" t="s">
        <v>807</v>
      </c>
      <c r="B341" s="42"/>
      <c r="C341" s="43"/>
      <c r="D341" s="44">
        <f>SUM(D340,D338,D336,D333,D331,D329,D327,D324,D319,D316)</f>
        <v>3437000</v>
      </c>
    </row>
    <row r="342" spans="1:4" ht="13.5" thickBot="1">
      <c r="A342" s="1" t="s">
        <v>526</v>
      </c>
      <c r="D342" s="3"/>
    </row>
    <row r="343" spans="1:4" ht="13.5" thickBot="1">
      <c r="A343" s="27" t="s">
        <v>801</v>
      </c>
      <c r="B343" s="28" t="s">
        <v>802</v>
      </c>
      <c r="C343" s="29" t="s">
        <v>808</v>
      </c>
      <c r="D343" s="17" t="s">
        <v>832</v>
      </c>
    </row>
    <row r="344" spans="1:4" ht="12.75">
      <c r="A344" s="30" t="s">
        <v>527</v>
      </c>
      <c r="B344" s="31" t="s">
        <v>530</v>
      </c>
      <c r="C344" s="26" t="s">
        <v>531</v>
      </c>
      <c r="D344" s="32">
        <v>550000</v>
      </c>
    </row>
    <row r="345" spans="1:4" ht="12.75">
      <c r="A345" s="8" t="s">
        <v>527</v>
      </c>
      <c r="B345" s="19" t="s">
        <v>532</v>
      </c>
      <c r="C345" s="4" t="s">
        <v>533</v>
      </c>
      <c r="D345" s="5">
        <v>0</v>
      </c>
    </row>
    <row r="346" spans="1:4" ht="12.75">
      <c r="A346" s="8" t="s">
        <v>527</v>
      </c>
      <c r="B346" s="19" t="s">
        <v>534</v>
      </c>
      <c r="C346" s="4" t="s">
        <v>535</v>
      </c>
      <c r="D346" s="5">
        <v>0</v>
      </c>
    </row>
    <row r="347" spans="1:4" ht="12.75">
      <c r="A347" s="8" t="s">
        <v>527</v>
      </c>
      <c r="B347" s="19" t="s">
        <v>536</v>
      </c>
      <c r="C347" s="4" t="s">
        <v>537</v>
      </c>
      <c r="D347" s="5">
        <v>0</v>
      </c>
    </row>
    <row r="348" spans="1:4" ht="12.75">
      <c r="A348" s="8" t="s">
        <v>527</v>
      </c>
      <c r="B348" s="19" t="s">
        <v>538</v>
      </c>
      <c r="C348" s="4" t="s">
        <v>809</v>
      </c>
      <c r="D348" s="5">
        <v>0</v>
      </c>
    </row>
    <row r="349" spans="1:4" ht="12.75">
      <c r="A349" s="8" t="s">
        <v>527</v>
      </c>
      <c r="B349" s="19" t="s">
        <v>539</v>
      </c>
      <c r="C349" s="4" t="s">
        <v>810</v>
      </c>
      <c r="D349" s="5">
        <v>0</v>
      </c>
    </row>
    <row r="350" spans="1:4" ht="13.5" thickBot="1">
      <c r="A350" s="35" t="s">
        <v>806</v>
      </c>
      <c r="B350" s="36"/>
      <c r="C350" s="37"/>
      <c r="D350" s="38">
        <f>SUM(D344:D349)</f>
        <v>550000</v>
      </c>
    </row>
    <row r="351" spans="1:4" ht="12.75">
      <c r="A351" s="30" t="s">
        <v>526</v>
      </c>
      <c r="B351" s="31" t="s">
        <v>528</v>
      </c>
      <c r="C351" s="26" t="s">
        <v>529</v>
      </c>
      <c r="D351" s="32">
        <v>360000</v>
      </c>
    </row>
    <row r="352" spans="1:4" s="1" customFormat="1" ht="13.5" thickBot="1">
      <c r="A352" s="9" t="s">
        <v>806</v>
      </c>
      <c r="B352" s="21"/>
      <c r="C352" s="10"/>
      <c r="D352" s="11">
        <f>SUM(D351)</f>
        <v>360000</v>
      </c>
    </row>
    <row r="353" spans="1:4" ht="12.75">
      <c r="A353" s="30" t="s">
        <v>540</v>
      </c>
      <c r="B353" s="31" t="s">
        <v>437</v>
      </c>
      <c r="C353" s="26" t="s">
        <v>541</v>
      </c>
      <c r="D353" s="32">
        <v>300000</v>
      </c>
    </row>
    <row r="354" spans="1:4" ht="12.75">
      <c r="A354" s="8" t="s">
        <v>540</v>
      </c>
      <c r="B354" s="19" t="s">
        <v>542</v>
      </c>
      <c r="C354" s="4" t="s">
        <v>543</v>
      </c>
      <c r="D354" s="5">
        <v>0</v>
      </c>
    </row>
    <row r="355" spans="1:4" ht="13.5" thickBot="1">
      <c r="A355" s="9" t="s">
        <v>806</v>
      </c>
      <c r="B355" s="21"/>
      <c r="C355" s="10"/>
      <c r="D355" s="11">
        <f>SUM(D353:D354)</f>
        <v>300000</v>
      </c>
    </row>
    <row r="356" spans="1:4" ht="13.5" thickBot="1">
      <c r="A356" s="6"/>
      <c r="B356" s="18"/>
      <c r="C356" s="6"/>
      <c r="D356" s="7"/>
    </row>
    <row r="357" spans="1:4" ht="12.75">
      <c r="A357" s="30" t="s">
        <v>544</v>
      </c>
      <c r="B357" s="31" t="s">
        <v>545</v>
      </c>
      <c r="C357" s="26" t="s">
        <v>546</v>
      </c>
      <c r="D357" s="32">
        <v>0</v>
      </c>
    </row>
    <row r="358" spans="1:4" ht="12.75">
      <c r="A358" s="8" t="s">
        <v>544</v>
      </c>
      <c r="B358" s="19" t="s">
        <v>547</v>
      </c>
      <c r="C358" s="4" t="s">
        <v>548</v>
      </c>
      <c r="D358" s="5">
        <v>0</v>
      </c>
    </row>
    <row r="359" spans="1:4" ht="12.75">
      <c r="A359" s="8" t="s">
        <v>544</v>
      </c>
      <c r="B359" s="19" t="s">
        <v>549</v>
      </c>
      <c r="C359" s="4" t="s">
        <v>550</v>
      </c>
      <c r="D359" s="5">
        <v>0</v>
      </c>
    </row>
    <row r="360" spans="1:4" ht="12.75">
      <c r="A360" s="8" t="s">
        <v>544</v>
      </c>
      <c r="B360" s="19" t="s">
        <v>551</v>
      </c>
      <c r="C360" s="4" t="s">
        <v>552</v>
      </c>
      <c r="D360" s="5">
        <v>0</v>
      </c>
    </row>
    <row r="361" spans="1:4" ht="13.5" thickBot="1">
      <c r="A361" s="9" t="s">
        <v>806</v>
      </c>
      <c r="B361" s="21"/>
      <c r="C361" s="10"/>
      <c r="D361" s="11">
        <f>SUM(D357:D360)</f>
        <v>0</v>
      </c>
    </row>
    <row r="362" spans="1:4" ht="12.75">
      <c r="A362" s="12" t="s">
        <v>553</v>
      </c>
      <c r="B362" s="23" t="s">
        <v>554</v>
      </c>
      <c r="C362" s="13" t="s">
        <v>555</v>
      </c>
      <c r="D362" s="14">
        <v>0</v>
      </c>
    </row>
    <row r="363" spans="1:4" ht="13.5" thickBot="1">
      <c r="A363" s="35" t="s">
        <v>806</v>
      </c>
      <c r="B363" s="36"/>
      <c r="C363" s="37"/>
      <c r="D363" s="38">
        <f>SUM(D362)</f>
        <v>0</v>
      </c>
    </row>
    <row r="364" spans="1:4" ht="12.75">
      <c r="A364" s="30" t="s">
        <v>556</v>
      </c>
      <c r="B364" s="31" t="s">
        <v>557</v>
      </c>
      <c r="C364" s="26" t="s">
        <v>558</v>
      </c>
      <c r="D364" s="32">
        <v>295000</v>
      </c>
    </row>
    <row r="365" spans="1:4" ht="13.5" thickBot="1">
      <c r="A365" s="9" t="s">
        <v>806</v>
      </c>
      <c r="B365" s="21"/>
      <c r="C365" s="10"/>
      <c r="D365" s="11">
        <f>SUM(D364)</f>
        <v>295000</v>
      </c>
    </row>
    <row r="366" spans="1:4" ht="12.75">
      <c r="A366" s="12" t="s">
        <v>559</v>
      </c>
      <c r="B366" s="23" t="s">
        <v>304</v>
      </c>
      <c r="C366" s="13" t="s">
        <v>560</v>
      </c>
      <c r="D366" s="14">
        <v>348000</v>
      </c>
    </row>
    <row r="367" spans="1:4" ht="12.75">
      <c r="A367" s="8" t="s">
        <v>559</v>
      </c>
      <c r="B367" s="19" t="s">
        <v>561</v>
      </c>
      <c r="C367" s="4" t="s">
        <v>562</v>
      </c>
      <c r="D367" s="5">
        <v>96000</v>
      </c>
    </row>
    <row r="368" spans="1:4" ht="12.75">
      <c r="A368" s="8" t="s">
        <v>559</v>
      </c>
      <c r="B368" s="19" t="s">
        <v>563</v>
      </c>
      <c r="C368" s="4" t="s">
        <v>564</v>
      </c>
      <c r="D368" s="5">
        <v>0</v>
      </c>
    </row>
    <row r="369" spans="1:4" ht="13.5" thickBot="1">
      <c r="A369" s="35" t="s">
        <v>806</v>
      </c>
      <c r="B369" s="36"/>
      <c r="C369" s="37"/>
      <c r="D369" s="38">
        <f>SUM(D366:D368)</f>
        <v>444000</v>
      </c>
    </row>
    <row r="370" spans="1:4" ht="13.5" thickBot="1">
      <c r="A370" s="15" t="s">
        <v>807</v>
      </c>
      <c r="B370" s="22"/>
      <c r="C370" s="16"/>
      <c r="D370" s="34">
        <f>D369+D365+D363+D361+D355+D352+D350</f>
        <v>1949000</v>
      </c>
    </row>
    <row r="371" spans="1:4" ht="12.75">
      <c r="A371" s="6"/>
      <c r="B371" s="18"/>
      <c r="C371" s="6"/>
      <c r="D371" s="60"/>
    </row>
    <row r="372" spans="1:4" ht="13.5" thickBot="1">
      <c r="A372" s="6" t="s">
        <v>496</v>
      </c>
      <c r="B372" s="18"/>
      <c r="C372" s="6"/>
      <c r="D372" s="7"/>
    </row>
    <row r="373" spans="1:4" ht="13.5" thickBot="1">
      <c r="A373" s="27" t="s">
        <v>801</v>
      </c>
      <c r="B373" s="28" t="s">
        <v>802</v>
      </c>
      <c r="C373" s="29" t="s">
        <v>808</v>
      </c>
      <c r="D373" s="17" t="s">
        <v>832</v>
      </c>
    </row>
    <row r="374" spans="1:4" ht="12.75">
      <c r="A374" s="30" t="s">
        <v>497</v>
      </c>
      <c r="B374" s="31" t="s">
        <v>498</v>
      </c>
      <c r="C374" s="26" t="s">
        <v>499</v>
      </c>
      <c r="D374" s="32">
        <v>42000</v>
      </c>
    </row>
    <row r="375" spans="1:4" ht="12.75">
      <c r="A375" s="8" t="s">
        <v>497</v>
      </c>
      <c r="B375" s="19" t="s">
        <v>500</v>
      </c>
      <c r="C375" s="4" t="s">
        <v>501</v>
      </c>
      <c r="D375" s="5">
        <v>65000</v>
      </c>
    </row>
    <row r="376" spans="1:4" ht="12.75">
      <c r="A376" s="8" t="s">
        <v>497</v>
      </c>
      <c r="B376" s="19" t="s">
        <v>502</v>
      </c>
      <c r="C376" s="4" t="s">
        <v>503</v>
      </c>
      <c r="D376" s="5">
        <v>150000</v>
      </c>
    </row>
    <row r="377" spans="1:4" ht="12.75">
      <c r="A377" s="8" t="s">
        <v>497</v>
      </c>
      <c r="B377" s="19" t="s">
        <v>504</v>
      </c>
      <c r="C377" s="4" t="s">
        <v>505</v>
      </c>
      <c r="D377" s="5">
        <v>20000</v>
      </c>
    </row>
    <row r="378" spans="1:4" ht="12.75">
      <c r="A378" s="8" t="s">
        <v>497</v>
      </c>
      <c r="B378" s="19" t="s">
        <v>506</v>
      </c>
      <c r="C378" s="4" t="s">
        <v>507</v>
      </c>
      <c r="D378" s="5">
        <v>68000</v>
      </c>
    </row>
    <row r="379" spans="1:4" ht="12.75">
      <c r="A379" s="8" t="s">
        <v>497</v>
      </c>
      <c r="B379" s="19" t="s">
        <v>508</v>
      </c>
      <c r="C379" s="4" t="s">
        <v>509</v>
      </c>
      <c r="D379" s="5">
        <v>0</v>
      </c>
    </row>
    <row r="380" spans="1:4" ht="13.5" thickBot="1">
      <c r="A380" s="35" t="s">
        <v>806</v>
      </c>
      <c r="B380" s="36"/>
      <c r="C380" s="47"/>
      <c r="D380" s="38">
        <f>SUM(D374:D379)</f>
        <v>345000</v>
      </c>
    </row>
    <row r="381" spans="1:4" s="46" customFormat="1" ht="12.75">
      <c r="A381" s="48" t="s">
        <v>820</v>
      </c>
      <c r="B381" s="26" t="s">
        <v>821</v>
      </c>
      <c r="C381" s="49" t="s">
        <v>822</v>
      </c>
      <c r="D381" s="50">
        <v>0</v>
      </c>
    </row>
    <row r="382" spans="1:4" ht="13.5" thickBot="1">
      <c r="A382" s="9" t="s">
        <v>806</v>
      </c>
      <c r="B382" s="21"/>
      <c r="C382" s="10"/>
      <c r="D382" s="11">
        <f>SUM(D381)</f>
        <v>0</v>
      </c>
    </row>
    <row r="383" spans="1:4" ht="12.75">
      <c r="A383" s="12" t="s">
        <v>510</v>
      </c>
      <c r="B383" s="23" t="s">
        <v>511</v>
      </c>
      <c r="C383" s="13" t="s">
        <v>512</v>
      </c>
      <c r="D383" s="14">
        <v>978000</v>
      </c>
    </row>
    <row r="384" spans="1:4" ht="12.75">
      <c r="A384" s="8" t="s">
        <v>510</v>
      </c>
      <c r="B384" s="19" t="s">
        <v>319</v>
      </c>
      <c r="C384" s="4" t="s">
        <v>513</v>
      </c>
      <c r="D384" s="5">
        <v>281000</v>
      </c>
    </row>
    <row r="385" spans="1:4" ht="13.5" thickBot="1">
      <c r="A385" s="35" t="s">
        <v>806</v>
      </c>
      <c r="B385" s="36"/>
      <c r="C385" s="37"/>
      <c r="D385" s="38">
        <f>SUM(D383:D384)</f>
        <v>1259000</v>
      </c>
    </row>
    <row r="386" spans="1:4" ht="12.75">
      <c r="A386" s="30" t="s">
        <v>823</v>
      </c>
      <c r="B386" s="31" t="s">
        <v>539</v>
      </c>
      <c r="C386" s="49" t="s">
        <v>824</v>
      </c>
      <c r="D386" s="51">
        <v>0</v>
      </c>
    </row>
    <row r="387" spans="1:4" ht="13.5" thickBot="1">
      <c r="A387" s="35" t="s">
        <v>806</v>
      </c>
      <c r="B387" s="36"/>
      <c r="C387" s="36"/>
      <c r="D387" s="53">
        <f>SUM(D386)</f>
        <v>0</v>
      </c>
    </row>
    <row r="388" spans="1:4" ht="12.75">
      <c r="A388" s="30" t="s">
        <v>825</v>
      </c>
      <c r="B388" s="31" t="s">
        <v>826</v>
      </c>
      <c r="C388" s="49" t="s">
        <v>827</v>
      </c>
      <c r="D388" s="31">
        <v>0</v>
      </c>
    </row>
    <row r="389" spans="1:4" ht="13.5" thickBot="1">
      <c r="A389" s="9" t="s">
        <v>806</v>
      </c>
      <c r="B389" s="21"/>
      <c r="C389" s="21"/>
      <c r="D389" s="55">
        <f>SUM(D388)</f>
        <v>0</v>
      </c>
    </row>
    <row r="390" spans="1:4" ht="12.75">
      <c r="A390" s="12" t="s">
        <v>514</v>
      </c>
      <c r="B390" s="23" t="s">
        <v>515</v>
      </c>
      <c r="C390" s="23" t="s">
        <v>516</v>
      </c>
      <c r="D390" s="54">
        <v>640000</v>
      </c>
    </row>
    <row r="391" spans="1:4" ht="12.75">
      <c r="A391" s="8" t="s">
        <v>514</v>
      </c>
      <c r="B391" s="19" t="s">
        <v>517</v>
      </c>
      <c r="C391" s="19" t="s">
        <v>518</v>
      </c>
      <c r="D391" s="52">
        <v>0</v>
      </c>
    </row>
    <row r="392" spans="1:4" ht="12.75">
      <c r="A392" s="8" t="s">
        <v>514</v>
      </c>
      <c r="B392" s="19" t="s">
        <v>519</v>
      </c>
      <c r="C392" s="19" t="s">
        <v>520</v>
      </c>
      <c r="D392" s="52">
        <v>0</v>
      </c>
    </row>
    <row r="393" spans="1:4" ht="13.5" thickBot="1">
      <c r="A393" s="35" t="s">
        <v>806</v>
      </c>
      <c r="B393" s="36"/>
      <c r="C393" s="36"/>
      <c r="D393" s="53">
        <f>SUM(D390:D392)</f>
        <v>640000</v>
      </c>
    </row>
    <row r="394" spans="1:4" ht="12.75">
      <c r="A394" s="30" t="s">
        <v>828</v>
      </c>
      <c r="B394" s="31" t="s">
        <v>829</v>
      </c>
      <c r="C394" s="31" t="s">
        <v>830</v>
      </c>
      <c r="D394" s="51">
        <v>0</v>
      </c>
    </row>
    <row r="395" spans="1:4" ht="13.5" thickBot="1">
      <c r="A395" s="9" t="s">
        <v>806</v>
      </c>
      <c r="B395" s="10"/>
      <c r="C395" s="25"/>
      <c r="D395" s="11">
        <f>SUM(D394)</f>
        <v>0</v>
      </c>
    </row>
    <row r="396" spans="1:4" ht="12.75">
      <c r="A396" s="12" t="s">
        <v>521</v>
      </c>
      <c r="B396" s="23" t="s">
        <v>107</v>
      </c>
      <c r="C396" s="13" t="s">
        <v>522</v>
      </c>
      <c r="D396" s="14">
        <v>290000</v>
      </c>
    </row>
    <row r="397" spans="1:4" ht="13.5" thickBot="1">
      <c r="A397" s="9" t="s">
        <v>806</v>
      </c>
      <c r="B397" s="21"/>
      <c r="C397" s="10"/>
      <c r="D397" s="11">
        <f>SUM(D396)</f>
        <v>290000</v>
      </c>
    </row>
    <row r="398" spans="1:4" ht="12.75">
      <c r="A398" s="12" t="s">
        <v>523</v>
      </c>
      <c r="B398" s="23" t="s">
        <v>524</v>
      </c>
      <c r="C398" s="13" t="s">
        <v>525</v>
      </c>
      <c r="D398" s="14">
        <v>96000</v>
      </c>
    </row>
    <row r="399" spans="1:4" ht="13.5" thickBot="1">
      <c r="A399" s="35" t="s">
        <v>806</v>
      </c>
      <c r="B399" s="36"/>
      <c r="C399" s="37"/>
      <c r="D399" s="38">
        <f>SUM(D398)</f>
        <v>96000</v>
      </c>
    </row>
    <row r="400" spans="1:4" ht="13.5" thickBot="1">
      <c r="A400" s="15" t="s">
        <v>807</v>
      </c>
      <c r="B400" s="22"/>
      <c r="C400" s="16"/>
      <c r="D400" s="34">
        <f>D399+D397+D395+D393+D389+D387+D385+D382+D380</f>
        <v>2630000</v>
      </c>
    </row>
    <row r="401" ht="12.75">
      <c r="D401" s="3"/>
    </row>
    <row r="402" spans="1:4" ht="13.5" thickBot="1">
      <c r="A402" s="1" t="s">
        <v>805</v>
      </c>
      <c r="D402" s="3"/>
    </row>
    <row r="403" spans="1:4" ht="13.5" thickBot="1">
      <c r="A403" s="27" t="s">
        <v>801</v>
      </c>
      <c r="B403" s="28" t="s">
        <v>802</v>
      </c>
      <c r="C403" s="29" t="s">
        <v>808</v>
      </c>
      <c r="D403" s="17" t="s">
        <v>832</v>
      </c>
    </row>
    <row r="404" spans="1:4" ht="12.75">
      <c r="A404" s="30" t="s">
        <v>134</v>
      </c>
      <c r="B404" s="31" t="s">
        <v>135</v>
      </c>
      <c r="C404" s="26" t="s">
        <v>136</v>
      </c>
      <c r="D404" s="32">
        <v>187000</v>
      </c>
    </row>
    <row r="405" spans="1:4" ht="12.75">
      <c r="A405" s="8" t="s">
        <v>134</v>
      </c>
      <c r="B405" s="19" t="s">
        <v>137</v>
      </c>
      <c r="C405" s="4" t="s">
        <v>138</v>
      </c>
      <c r="D405" s="5">
        <v>130000</v>
      </c>
    </row>
    <row r="406" spans="1:4" ht="13.5" thickBot="1">
      <c r="A406" s="35" t="s">
        <v>806</v>
      </c>
      <c r="B406" s="36"/>
      <c r="C406" s="37"/>
      <c r="D406" s="38">
        <f>SUM(D404:D405)</f>
        <v>317000</v>
      </c>
    </row>
    <row r="407" spans="1:4" ht="12.75">
      <c r="A407" s="30" t="s">
        <v>139</v>
      </c>
      <c r="B407" s="31" t="s">
        <v>140</v>
      </c>
      <c r="C407" s="26" t="s">
        <v>141</v>
      </c>
      <c r="D407" s="32">
        <v>350000</v>
      </c>
    </row>
    <row r="408" spans="1:4" ht="13.5" thickBot="1">
      <c r="A408" s="9" t="s">
        <v>806</v>
      </c>
      <c r="B408" s="21"/>
      <c r="C408" s="10"/>
      <c r="D408" s="11">
        <f>SUM(D407)</f>
        <v>350000</v>
      </c>
    </row>
    <row r="409" spans="1:4" ht="12.75">
      <c r="A409" s="12" t="s">
        <v>142</v>
      </c>
      <c r="B409" s="23" t="s">
        <v>835</v>
      </c>
      <c r="C409" s="13" t="s">
        <v>143</v>
      </c>
      <c r="D409" s="14">
        <v>260000</v>
      </c>
    </row>
    <row r="410" spans="1:4" ht="12.75">
      <c r="A410" s="8" t="s">
        <v>142</v>
      </c>
      <c r="B410" s="19" t="s">
        <v>144</v>
      </c>
      <c r="C410" s="4" t="s">
        <v>145</v>
      </c>
      <c r="D410" s="5">
        <v>0</v>
      </c>
    </row>
    <row r="411" spans="1:4" ht="12.75">
      <c r="A411" s="8" t="s">
        <v>142</v>
      </c>
      <c r="B411" s="19" t="s">
        <v>146</v>
      </c>
      <c r="C411" s="4" t="s">
        <v>147</v>
      </c>
      <c r="D411" s="5">
        <v>12000</v>
      </c>
    </row>
    <row r="412" spans="1:4" ht="13.5" thickBot="1">
      <c r="A412" s="35" t="s">
        <v>806</v>
      </c>
      <c r="B412" s="36"/>
      <c r="C412" s="37"/>
      <c r="D412" s="38">
        <f>SUM(D409:D411)</f>
        <v>272000</v>
      </c>
    </row>
    <row r="413" spans="1:4" ht="12.75">
      <c r="A413" s="30" t="s">
        <v>148</v>
      </c>
      <c r="B413" s="31" t="s">
        <v>149</v>
      </c>
      <c r="C413" s="26" t="s">
        <v>150</v>
      </c>
      <c r="D413" s="32">
        <v>328000</v>
      </c>
    </row>
    <row r="414" spans="1:4" ht="12.75">
      <c r="A414" s="8" t="s">
        <v>148</v>
      </c>
      <c r="B414" s="19" t="s">
        <v>151</v>
      </c>
      <c r="C414" s="4" t="s">
        <v>152</v>
      </c>
      <c r="D414" s="5">
        <v>0</v>
      </c>
    </row>
    <row r="415" spans="1:4" ht="13.5" thickBot="1">
      <c r="A415" s="9" t="s">
        <v>806</v>
      </c>
      <c r="B415" s="21"/>
      <c r="C415" s="10"/>
      <c r="D415" s="11">
        <f>SUM(D413:D414)</f>
        <v>328000</v>
      </c>
    </row>
    <row r="416" spans="1:4" ht="12.75">
      <c r="A416" s="12" t="s">
        <v>805</v>
      </c>
      <c r="B416" s="23" t="s">
        <v>130</v>
      </c>
      <c r="C416" s="13" t="s">
        <v>131</v>
      </c>
      <c r="D416" s="14">
        <v>1030000</v>
      </c>
    </row>
    <row r="417" spans="1:4" ht="12.75">
      <c r="A417" s="8" t="s">
        <v>805</v>
      </c>
      <c r="B417" s="19" t="s">
        <v>132</v>
      </c>
      <c r="C417" s="4" t="s">
        <v>133</v>
      </c>
      <c r="D417" s="5">
        <v>90000</v>
      </c>
    </row>
    <row r="418" spans="1:4" ht="13.5" thickBot="1">
      <c r="A418" s="35" t="s">
        <v>806</v>
      </c>
      <c r="B418" s="36"/>
      <c r="C418" s="37"/>
      <c r="D418" s="38">
        <f>SUM(D416:D417)</f>
        <v>1120000</v>
      </c>
    </row>
    <row r="419" spans="1:4" ht="12.75">
      <c r="A419" s="30" t="s">
        <v>153</v>
      </c>
      <c r="B419" s="31" t="s">
        <v>154</v>
      </c>
      <c r="C419" s="26" t="s">
        <v>155</v>
      </c>
      <c r="D419" s="32">
        <v>897000</v>
      </c>
    </row>
    <row r="420" spans="1:4" ht="13.5" thickBot="1">
      <c r="A420" s="9" t="s">
        <v>806</v>
      </c>
      <c r="B420" s="21"/>
      <c r="C420" s="10"/>
      <c r="D420" s="11">
        <f>SUM(D419)</f>
        <v>897000</v>
      </c>
    </row>
    <row r="421" spans="1:4" ht="12.75">
      <c r="A421" s="12" t="s">
        <v>156</v>
      </c>
      <c r="B421" s="23" t="s">
        <v>157</v>
      </c>
      <c r="C421" s="13" t="s">
        <v>158</v>
      </c>
      <c r="D421" s="14">
        <v>67000</v>
      </c>
    </row>
    <row r="422" spans="1:4" ht="13.5" thickBot="1">
      <c r="A422" s="35" t="s">
        <v>806</v>
      </c>
      <c r="B422" s="36"/>
      <c r="C422" s="37"/>
      <c r="D422" s="38">
        <f>SUM(D421)</f>
        <v>67000</v>
      </c>
    </row>
    <row r="423" spans="1:4" ht="12.75">
      <c r="A423" s="30" t="s">
        <v>159</v>
      </c>
      <c r="B423" s="31" t="s">
        <v>160</v>
      </c>
      <c r="C423" s="26" t="s">
        <v>161</v>
      </c>
      <c r="D423" s="32">
        <v>836000</v>
      </c>
    </row>
    <row r="424" spans="1:4" ht="13.5" thickBot="1">
      <c r="A424" s="9" t="s">
        <v>806</v>
      </c>
      <c r="B424" s="21"/>
      <c r="C424" s="10"/>
      <c r="D424" s="11">
        <f>SUM(D423)</f>
        <v>836000</v>
      </c>
    </row>
    <row r="425" spans="1:4" ht="12.75">
      <c r="A425" s="12" t="s">
        <v>162</v>
      </c>
      <c r="B425" s="23" t="s">
        <v>163</v>
      </c>
      <c r="C425" s="13" t="s">
        <v>164</v>
      </c>
      <c r="D425" s="14">
        <v>350000</v>
      </c>
    </row>
    <row r="426" spans="1:4" ht="13.5" thickBot="1">
      <c r="A426" s="35" t="s">
        <v>806</v>
      </c>
      <c r="B426" s="36"/>
      <c r="C426" s="37"/>
      <c r="D426" s="38">
        <f>SUM(D425)</f>
        <v>350000</v>
      </c>
    </row>
    <row r="427" spans="1:4" ht="12.75">
      <c r="A427" s="30" t="s">
        <v>165</v>
      </c>
      <c r="B427" s="31" t="s">
        <v>166</v>
      </c>
      <c r="C427" s="26" t="s">
        <v>167</v>
      </c>
      <c r="D427" s="32">
        <v>205000</v>
      </c>
    </row>
    <row r="428" spans="1:4" ht="13.5" thickBot="1">
      <c r="A428" s="9" t="s">
        <v>806</v>
      </c>
      <c r="B428" s="21"/>
      <c r="C428" s="10"/>
      <c r="D428" s="11">
        <f>SUM(D427)</f>
        <v>205000</v>
      </c>
    </row>
    <row r="429" spans="1:4" ht="13.5" thickBot="1">
      <c r="A429" s="41" t="s">
        <v>807</v>
      </c>
      <c r="B429" s="42"/>
      <c r="C429" s="43"/>
      <c r="D429" s="44">
        <f>SUM(D428,D426,D424,D422,D420,D418,D415,D412,D408,D406)</f>
        <v>4742000</v>
      </c>
    </row>
    <row r="430" ht="12.75">
      <c r="D430" s="3"/>
    </row>
    <row r="431" spans="1:4" ht="13.5" thickBot="1">
      <c r="A431" s="18" t="s">
        <v>100</v>
      </c>
      <c r="D431" s="3"/>
    </row>
    <row r="432" spans="1:4" ht="13.5" thickBot="1">
      <c r="A432" s="27" t="s">
        <v>801</v>
      </c>
      <c r="B432" s="28" t="s">
        <v>802</v>
      </c>
      <c r="C432" s="45" t="s">
        <v>808</v>
      </c>
      <c r="D432" s="17" t="s">
        <v>832</v>
      </c>
    </row>
    <row r="433" spans="1:4" ht="12.75">
      <c r="A433" s="30" t="s">
        <v>106</v>
      </c>
      <c r="B433" s="31" t="s">
        <v>107</v>
      </c>
      <c r="C433" s="26" t="s">
        <v>108</v>
      </c>
      <c r="D433" s="32">
        <v>76000</v>
      </c>
    </row>
    <row r="434" spans="1:4" ht="12.75">
      <c r="A434" s="8" t="s">
        <v>106</v>
      </c>
      <c r="B434" s="19" t="s">
        <v>109</v>
      </c>
      <c r="C434" s="4" t="s">
        <v>110</v>
      </c>
      <c r="D434" s="5">
        <v>300000</v>
      </c>
    </row>
    <row r="435" spans="1:4" ht="13.5" thickBot="1">
      <c r="A435" s="9" t="s">
        <v>806</v>
      </c>
      <c r="B435" s="21"/>
      <c r="C435" s="10"/>
      <c r="D435" s="11">
        <f>SUM(D433:D434)</f>
        <v>376000</v>
      </c>
    </row>
    <row r="436" spans="1:4" ht="12.75">
      <c r="A436" s="12" t="s">
        <v>111</v>
      </c>
      <c r="B436" s="23" t="s">
        <v>112</v>
      </c>
      <c r="C436" s="13" t="s">
        <v>113</v>
      </c>
      <c r="D436" s="14">
        <v>0</v>
      </c>
    </row>
    <row r="437" spans="1:4" ht="13.5" thickBot="1">
      <c r="A437" s="35" t="s">
        <v>806</v>
      </c>
      <c r="B437" s="36"/>
      <c r="C437" s="37"/>
      <c r="D437" s="38">
        <f>SUM(D436)</f>
        <v>0</v>
      </c>
    </row>
    <row r="438" spans="1:5" ht="12.75">
      <c r="A438" s="30" t="s">
        <v>101</v>
      </c>
      <c r="B438" s="31" t="s">
        <v>102</v>
      </c>
      <c r="C438" s="26" t="s">
        <v>103</v>
      </c>
      <c r="D438" s="32">
        <v>260000</v>
      </c>
      <c r="E438" s="61"/>
    </row>
    <row r="439" spans="1:4" ht="12.75">
      <c r="A439" s="8" t="s">
        <v>101</v>
      </c>
      <c r="B439" s="19" t="s">
        <v>104</v>
      </c>
      <c r="C439" s="4" t="s">
        <v>105</v>
      </c>
      <c r="D439" s="5">
        <v>71000</v>
      </c>
    </row>
    <row r="440" spans="1:4" ht="13.5" thickBot="1">
      <c r="A440" s="9" t="s">
        <v>806</v>
      </c>
      <c r="B440" s="21"/>
      <c r="C440" s="10"/>
      <c r="D440" s="11">
        <f>SUM(D438:D439)</f>
        <v>331000</v>
      </c>
    </row>
    <row r="441" spans="1:4" ht="12.75">
      <c r="A441" s="12" t="s">
        <v>114</v>
      </c>
      <c r="B441" s="23" t="s">
        <v>115</v>
      </c>
      <c r="C441" s="13" t="s">
        <v>116</v>
      </c>
      <c r="D441" s="14">
        <v>269000</v>
      </c>
    </row>
    <row r="442" spans="1:4" ht="13.5" thickBot="1">
      <c r="A442" s="35" t="s">
        <v>806</v>
      </c>
      <c r="B442" s="36"/>
      <c r="C442" s="37"/>
      <c r="D442" s="38">
        <f>SUM(D441)</f>
        <v>269000</v>
      </c>
    </row>
    <row r="443" spans="1:4" ht="12.75">
      <c r="A443" s="30" t="s">
        <v>117</v>
      </c>
      <c r="B443" s="31" t="s">
        <v>54</v>
      </c>
      <c r="C443" s="26" t="s">
        <v>118</v>
      </c>
      <c r="D443" s="32">
        <v>235000</v>
      </c>
    </row>
    <row r="444" spans="1:4" ht="12.75">
      <c r="A444" s="8" t="s">
        <v>117</v>
      </c>
      <c r="B444" s="19" t="s">
        <v>119</v>
      </c>
      <c r="C444" s="4" t="s">
        <v>120</v>
      </c>
      <c r="D444" s="5">
        <v>0</v>
      </c>
    </row>
    <row r="445" spans="1:4" ht="13.5" thickBot="1">
      <c r="A445" s="9" t="s">
        <v>806</v>
      </c>
      <c r="B445" s="21"/>
      <c r="C445" s="10"/>
      <c r="D445" s="11">
        <f>SUM(D443:D444)</f>
        <v>235000</v>
      </c>
    </row>
    <row r="446" spans="1:4" ht="12.75">
      <c r="A446" s="12" t="s">
        <v>121</v>
      </c>
      <c r="B446" s="23" t="s">
        <v>122</v>
      </c>
      <c r="C446" s="13" t="s">
        <v>123</v>
      </c>
      <c r="D446" s="14">
        <v>0</v>
      </c>
    </row>
    <row r="447" spans="1:4" ht="12.75">
      <c r="A447" s="8" t="s">
        <v>121</v>
      </c>
      <c r="B447" s="19" t="s">
        <v>124</v>
      </c>
      <c r="C447" s="4" t="s">
        <v>125</v>
      </c>
      <c r="D447" s="5">
        <v>0</v>
      </c>
    </row>
    <row r="448" spans="1:4" ht="12.75">
      <c r="A448" s="8" t="s">
        <v>121</v>
      </c>
      <c r="B448" s="19" t="s">
        <v>126</v>
      </c>
      <c r="C448" s="4" t="s">
        <v>127</v>
      </c>
      <c r="D448" s="5">
        <v>0</v>
      </c>
    </row>
    <row r="449" spans="1:4" ht="12.75">
      <c r="A449" s="8" t="s">
        <v>121</v>
      </c>
      <c r="B449" s="19" t="s">
        <v>128</v>
      </c>
      <c r="C449" s="4" t="s">
        <v>129</v>
      </c>
      <c r="D449" s="5">
        <v>0</v>
      </c>
    </row>
    <row r="450" spans="1:4" ht="13.5" thickBot="1">
      <c r="A450" s="35" t="s">
        <v>806</v>
      </c>
      <c r="B450" s="36"/>
      <c r="C450" s="37"/>
      <c r="D450" s="38">
        <f>SUM(D446:D449)</f>
        <v>0</v>
      </c>
    </row>
    <row r="451" spans="1:4" ht="13.5" thickBot="1">
      <c r="A451" s="15" t="s">
        <v>807</v>
      </c>
      <c r="B451" s="22"/>
      <c r="C451" s="16"/>
      <c r="D451" s="34">
        <f>SUM(D450,D445,D442,D440,D437,D435)</f>
        <v>1211000</v>
      </c>
    </row>
    <row r="452" spans="1:4" ht="12.75">
      <c r="A452" s="6"/>
      <c r="B452" s="18"/>
      <c r="C452" s="6"/>
      <c r="D452" s="7"/>
    </row>
    <row r="453" spans="1:4" ht="13.5" thickBot="1">
      <c r="A453" s="1" t="s">
        <v>565</v>
      </c>
      <c r="B453" s="24"/>
      <c r="C453" s="1"/>
      <c r="D453" s="2"/>
    </row>
    <row r="454" spans="1:4" ht="13.5" thickBot="1">
      <c r="A454" s="27" t="s">
        <v>801</v>
      </c>
      <c r="B454" s="28" t="s">
        <v>802</v>
      </c>
      <c r="C454" s="29" t="s">
        <v>808</v>
      </c>
      <c r="D454" s="17" t="s">
        <v>832</v>
      </c>
    </row>
    <row r="455" spans="1:4" ht="12.75">
      <c r="A455" s="30" t="s">
        <v>566</v>
      </c>
      <c r="B455" s="31" t="s">
        <v>304</v>
      </c>
      <c r="C455" s="26" t="s">
        <v>567</v>
      </c>
      <c r="D455" s="32">
        <v>314000</v>
      </c>
    </row>
    <row r="456" spans="1:4" ht="13.5" thickBot="1">
      <c r="A456" s="35" t="s">
        <v>806</v>
      </c>
      <c r="B456" s="36"/>
      <c r="C456" s="37"/>
      <c r="D456" s="38">
        <f>SUM(D455)</f>
        <v>314000</v>
      </c>
    </row>
    <row r="457" spans="1:4" ht="12.75">
      <c r="A457" s="30" t="s">
        <v>568</v>
      </c>
      <c r="B457" s="31" t="s">
        <v>54</v>
      </c>
      <c r="C457" s="26" t="s">
        <v>569</v>
      </c>
      <c r="D457" s="32">
        <v>200000</v>
      </c>
    </row>
    <row r="458" spans="1:4" ht="13.5" thickBot="1">
      <c r="A458" s="9" t="s">
        <v>806</v>
      </c>
      <c r="B458" s="21"/>
      <c r="C458" s="10"/>
      <c r="D458" s="11">
        <f>SUM(D457)</f>
        <v>200000</v>
      </c>
    </row>
    <row r="459" spans="1:4" ht="12.75">
      <c r="A459" s="30" t="s">
        <v>577</v>
      </c>
      <c r="B459" s="31" t="s">
        <v>578</v>
      </c>
      <c r="C459" s="26" t="s">
        <v>579</v>
      </c>
      <c r="D459" s="32">
        <v>91000</v>
      </c>
    </row>
    <row r="460" spans="1:4" ht="12.75">
      <c r="A460" s="8" t="s">
        <v>577</v>
      </c>
      <c r="B460" s="19" t="s">
        <v>580</v>
      </c>
      <c r="C460" s="4" t="s">
        <v>581</v>
      </c>
      <c r="D460" s="5">
        <v>23000</v>
      </c>
    </row>
    <row r="461" spans="1:4" ht="12.75">
      <c r="A461" s="8" t="s">
        <v>577</v>
      </c>
      <c r="B461" s="19" t="s">
        <v>582</v>
      </c>
      <c r="C461" s="4" t="s">
        <v>583</v>
      </c>
      <c r="D461" s="5">
        <v>25000</v>
      </c>
    </row>
    <row r="462" spans="1:4" ht="12.75">
      <c r="A462" s="8" t="s">
        <v>577</v>
      </c>
      <c r="B462" s="19" t="s">
        <v>584</v>
      </c>
      <c r="C462" s="4" t="s">
        <v>585</v>
      </c>
      <c r="D462" s="5">
        <v>0</v>
      </c>
    </row>
    <row r="463" spans="1:4" ht="12.75">
      <c r="A463" s="8" t="s">
        <v>577</v>
      </c>
      <c r="B463" s="19" t="s">
        <v>586</v>
      </c>
      <c r="C463" s="4" t="s">
        <v>587</v>
      </c>
      <c r="D463" s="5">
        <v>9000</v>
      </c>
    </row>
    <row r="464" spans="1:4" ht="12.75">
      <c r="A464" s="8" t="s">
        <v>577</v>
      </c>
      <c r="B464" s="19" t="s">
        <v>588</v>
      </c>
      <c r="C464" s="4" t="s">
        <v>589</v>
      </c>
      <c r="D464" s="5">
        <v>54000</v>
      </c>
    </row>
    <row r="465" spans="1:4" ht="13.5" thickBot="1">
      <c r="A465" s="9" t="s">
        <v>806</v>
      </c>
      <c r="B465" s="21"/>
      <c r="C465" s="10"/>
      <c r="D465" s="11">
        <f>SUM(D459:D464)</f>
        <v>202000</v>
      </c>
    </row>
    <row r="466" spans="1:4" ht="12.75">
      <c r="A466" s="30" t="s">
        <v>785</v>
      </c>
      <c r="B466" s="31" t="s">
        <v>786</v>
      </c>
      <c r="C466" s="26" t="s">
        <v>787</v>
      </c>
      <c r="D466" s="32">
        <v>0</v>
      </c>
    </row>
    <row r="467" spans="1:4" ht="13.5" thickBot="1">
      <c r="A467" s="9" t="s">
        <v>806</v>
      </c>
      <c r="B467" s="21"/>
      <c r="C467" s="10"/>
      <c r="D467" s="11">
        <f>SUM(D466)</f>
        <v>0</v>
      </c>
    </row>
    <row r="468" spans="1:4" ht="12.75">
      <c r="A468" s="12" t="s">
        <v>570</v>
      </c>
      <c r="B468" s="23" t="s">
        <v>571</v>
      </c>
      <c r="C468" s="13" t="s">
        <v>572</v>
      </c>
      <c r="D468" s="14">
        <v>175000</v>
      </c>
    </row>
    <row r="469" spans="1:4" ht="12.75">
      <c r="A469" s="8" t="s">
        <v>570</v>
      </c>
      <c r="B469" s="19" t="s">
        <v>836</v>
      </c>
      <c r="C469" s="4" t="s">
        <v>573</v>
      </c>
      <c r="D469" s="5">
        <v>52000</v>
      </c>
    </row>
    <row r="470" spans="1:4" ht="12.75">
      <c r="A470" s="8" t="s">
        <v>570</v>
      </c>
      <c r="B470" s="19" t="s">
        <v>574</v>
      </c>
      <c r="C470" s="4" t="s">
        <v>575</v>
      </c>
      <c r="D470" s="5">
        <v>116000</v>
      </c>
    </row>
    <row r="471" spans="1:4" ht="12.75">
      <c r="A471" s="8" t="s">
        <v>570</v>
      </c>
      <c r="B471" s="19" t="s">
        <v>54</v>
      </c>
      <c r="C471" s="4" t="s">
        <v>576</v>
      </c>
      <c r="D471" s="5">
        <v>186000</v>
      </c>
    </row>
    <row r="472" spans="1:4" ht="13.5" thickBot="1">
      <c r="A472" s="35" t="s">
        <v>806</v>
      </c>
      <c r="B472" s="36"/>
      <c r="C472" s="37"/>
      <c r="D472" s="38">
        <f>SUM(D468:D471)</f>
        <v>529000</v>
      </c>
    </row>
    <row r="473" spans="1:4" ht="12.75">
      <c r="A473" s="30" t="s">
        <v>599</v>
      </c>
      <c r="B473" s="31" t="s">
        <v>600</v>
      </c>
      <c r="C473" s="26" t="s">
        <v>601</v>
      </c>
      <c r="D473" s="32">
        <v>262000</v>
      </c>
    </row>
    <row r="474" spans="1:4" ht="12.75">
      <c r="A474" s="8" t="s">
        <v>599</v>
      </c>
      <c r="B474" s="19" t="s">
        <v>574</v>
      </c>
      <c r="C474" s="4" t="s">
        <v>602</v>
      </c>
      <c r="D474" s="5">
        <v>91000</v>
      </c>
    </row>
    <row r="475" spans="1:4" ht="12.75">
      <c r="A475" s="8" t="s">
        <v>599</v>
      </c>
      <c r="B475" s="19" t="s">
        <v>603</v>
      </c>
      <c r="C475" s="4" t="s">
        <v>604</v>
      </c>
      <c r="D475" s="5">
        <v>149000</v>
      </c>
    </row>
    <row r="476" spans="1:4" ht="12.75">
      <c r="A476" s="8" t="s">
        <v>599</v>
      </c>
      <c r="B476" s="19" t="s">
        <v>605</v>
      </c>
      <c r="C476" s="4" t="s">
        <v>606</v>
      </c>
      <c r="D476" s="5">
        <v>0</v>
      </c>
    </row>
    <row r="477" spans="1:4" ht="12.75">
      <c r="A477" s="8" t="s">
        <v>599</v>
      </c>
      <c r="B477" s="19" t="s">
        <v>607</v>
      </c>
      <c r="C477" s="4" t="s">
        <v>608</v>
      </c>
      <c r="D477" s="5">
        <v>38000</v>
      </c>
    </row>
    <row r="478" spans="1:4" ht="12.75">
      <c r="A478" s="8" t="s">
        <v>599</v>
      </c>
      <c r="B478" s="19" t="s">
        <v>609</v>
      </c>
      <c r="C478" s="4" t="s">
        <v>610</v>
      </c>
      <c r="D478" s="5">
        <v>0</v>
      </c>
    </row>
    <row r="479" spans="1:4" ht="13.5" thickBot="1">
      <c r="A479" s="9" t="s">
        <v>806</v>
      </c>
      <c r="B479" s="21"/>
      <c r="C479" s="10"/>
      <c r="D479" s="11">
        <f>SUM(D473:D478)</f>
        <v>540000</v>
      </c>
    </row>
    <row r="480" spans="1:4" ht="12.75">
      <c r="A480" s="12" t="s">
        <v>590</v>
      </c>
      <c r="B480" s="23" t="s">
        <v>304</v>
      </c>
      <c r="C480" s="13" t="s">
        <v>591</v>
      </c>
      <c r="D480" s="14">
        <v>167000</v>
      </c>
    </row>
    <row r="481" spans="1:4" ht="13.5" thickBot="1">
      <c r="A481" s="35" t="s">
        <v>806</v>
      </c>
      <c r="B481" s="36"/>
      <c r="C481" s="37"/>
      <c r="D481" s="38">
        <f>SUM(D480)</f>
        <v>167000</v>
      </c>
    </row>
    <row r="482" spans="1:4" ht="12.75">
      <c r="A482" s="30" t="s">
        <v>592</v>
      </c>
      <c r="B482" s="31" t="s">
        <v>593</v>
      </c>
      <c r="C482" s="26" t="s">
        <v>594</v>
      </c>
      <c r="D482" s="32">
        <v>81000</v>
      </c>
    </row>
    <row r="483" spans="1:4" ht="12.75">
      <c r="A483" s="8" t="s">
        <v>592</v>
      </c>
      <c r="B483" s="19" t="s">
        <v>595</v>
      </c>
      <c r="C483" s="4" t="s">
        <v>596</v>
      </c>
      <c r="D483" s="5">
        <v>90000</v>
      </c>
    </row>
    <row r="484" spans="1:4" ht="12.75">
      <c r="A484" s="8" t="s">
        <v>592</v>
      </c>
      <c r="B484" s="19" t="s">
        <v>597</v>
      </c>
      <c r="C484" s="4" t="s">
        <v>598</v>
      </c>
      <c r="D484" s="5">
        <v>72000</v>
      </c>
    </row>
    <row r="485" spans="1:4" ht="13.5" thickBot="1">
      <c r="A485" s="9" t="s">
        <v>806</v>
      </c>
      <c r="B485" s="21"/>
      <c r="C485" s="10"/>
      <c r="D485" s="11">
        <f>SUM(D482:D484)</f>
        <v>243000</v>
      </c>
    </row>
    <row r="486" spans="1:4" ht="12.75">
      <c r="A486" s="12" t="s">
        <v>611</v>
      </c>
      <c r="B486" s="23" t="s">
        <v>612</v>
      </c>
      <c r="C486" s="13" t="s">
        <v>613</v>
      </c>
      <c r="D486" s="14">
        <v>0</v>
      </c>
    </row>
    <row r="487" spans="1:4" ht="12.75">
      <c r="A487" s="8" t="s">
        <v>611</v>
      </c>
      <c r="B487" s="19" t="s">
        <v>614</v>
      </c>
      <c r="C487" s="4" t="s">
        <v>615</v>
      </c>
      <c r="D487" s="5">
        <v>205000</v>
      </c>
    </row>
    <row r="488" spans="1:4" ht="12.75">
      <c r="A488" s="8" t="s">
        <v>611</v>
      </c>
      <c r="B488" s="19" t="s">
        <v>616</v>
      </c>
      <c r="C488" s="4" t="s">
        <v>617</v>
      </c>
      <c r="D488" s="5">
        <v>114000</v>
      </c>
    </row>
    <row r="489" spans="1:4" ht="12.75">
      <c r="A489" s="8" t="s">
        <v>611</v>
      </c>
      <c r="B489" s="19" t="s">
        <v>618</v>
      </c>
      <c r="C489" s="4" t="s">
        <v>619</v>
      </c>
      <c r="D489" s="5">
        <v>255000</v>
      </c>
    </row>
    <row r="490" spans="1:4" ht="12.75">
      <c r="A490" s="8" t="s">
        <v>611</v>
      </c>
      <c r="B490" s="19" t="s">
        <v>620</v>
      </c>
      <c r="C490" s="4" t="s">
        <v>621</v>
      </c>
      <c r="D490" s="5">
        <v>0</v>
      </c>
    </row>
    <row r="491" spans="1:4" ht="12.75">
      <c r="A491" s="8" t="s">
        <v>611</v>
      </c>
      <c r="B491" s="19" t="s">
        <v>622</v>
      </c>
      <c r="C491" s="4" t="s">
        <v>623</v>
      </c>
      <c r="D491" s="5">
        <v>101000</v>
      </c>
    </row>
    <row r="492" spans="1:4" ht="12.75">
      <c r="A492" s="8" t="s">
        <v>611</v>
      </c>
      <c r="B492" s="19" t="s">
        <v>624</v>
      </c>
      <c r="C492" s="4" t="s">
        <v>625</v>
      </c>
      <c r="D492" s="5">
        <v>231000</v>
      </c>
    </row>
    <row r="493" spans="1:4" ht="13.5" thickBot="1">
      <c r="A493" s="35" t="s">
        <v>806</v>
      </c>
      <c r="B493" s="36"/>
      <c r="C493" s="37"/>
      <c r="D493" s="38">
        <f>SUM(D486:D492)</f>
        <v>906000</v>
      </c>
    </row>
    <row r="494" spans="1:4" ht="12.75">
      <c r="A494" s="30" t="s">
        <v>626</v>
      </c>
      <c r="B494" s="31" t="s">
        <v>627</v>
      </c>
      <c r="C494" s="26" t="s">
        <v>628</v>
      </c>
      <c r="D494" s="32">
        <v>270000</v>
      </c>
    </row>
    <row r="495" spans="1:4" ht="13.5" thickBot="1">
      <c r="A495" s="9" t="s">
        <v>806</v>
      </c>
      <c r="B495" s="21"/>
      <c r="C495" s="10"/>
      <c r="D495" s="11">
        <f>SUM(D494)</f>
        <v>270000</v>
      </c>
    </row>
    <row r="496" spans="1:4" ht="13.5" thickBot="1">
      <c r="A496" s="41" t="s">
        <v>807</v>
      </c>
      <c r="B496" s="42"/>
      <c r="C496" s="43"/>
      <c r="D496" s="44">
        <f>SUM(D495,D493,D485,D481,D479,D472,D467,D465,D458,D456)</f>
        <v>3371000</v>
      </c>
    </row>
    <row r="497" spans="1:4" ht="12.75">
      <c r="A497" s="6"/>
      <c r="B497" s="18"/>
      <c r="C497" s="6"/>
      <c r="D497" s="7"/>
    </row>
    <row r="498" spans="1:4" ht="13.5" thickBot="1">
      <c r="A498" s="1" t="s">
        <v>629</v>
      </c>
      <c r="D498" s="3"/>
    </row>
    <row r="499" spans="1:4" ht="13.5" thickBot="1">
      <c r="A499" s="27" t="s">
        <v>801</v>
      </c>
      <c r="B499" s="28" t="s">
        <v>802</v>
      </c>
      <c r="C499" s="29" t="s">
        <v>808</v>
      </c>
      <c r="D499" s="17" t="s">
        <v>832</v>
      </c>
    </row>
    <row r="500" spans="1:4" ht="12.75">
      <c r="A500" s="30" t="s">
        <v>630</v>
      </c>
      <c r="B500" s="31" t="s">
        <v>631</v>
      </c>
      <c r="C500" s="26" t="s">
        <v>632</v>
      </c>
      <c r="D500" s="32">
        <v>0</v>
      </c>
    </row>
    <row r="501" spans="1:4" ht="13.5" thickBot="1">
      <c r="A501" s="35" t="s">
        <v>806</v>
      </c>
      <c r="B501" s="36"/>
      <c r="C501" s="37"/>
      <c r="D501" s="38">
        <f>SUM(D500)</f>
        <v>0</v>
      </c>
    </row>
    <row r="502" spans="1:4" ht="12.75">
      <c r="A502" s="30" t="s">
        <v>633</v>
      </c>
      <c r="B502" s="31" t="s">
        <v>304</v>
      </c>
      <c r="C502" s="26" t="s">
        <v>634</v>
      </c>
      <c r="D502" s="32">
        <v>350000</v>
      </c>
    </row>
    <row r="503" spans="1:4" ht="13.5" thickBot="1">
      <c r="A503" s="9" t="s">
        <v>806</v>
      </c>
      <c r="B503" s="21"/>
      <c r="C503" s="10"/>
      <c r="D503" s="11">
        <f>SUM(D502)</f>
        <v>350000</v>
      </c>
    </row>
    <row r="504" spans="1:4" ht="12.75">
      <c r="A504" s="12" t="s">
        <v>635</v>
      </c>
      <c r="B504" s="23" t="s">
        <v>636</v>
      </c>
      <c r="C504" s="13" t="s">
        <v>637</v>
      </c>
      <c r="D504" s="14">
        <v>0</v>
      </c>
    </row>
    <row r="505" spans="1:4" ht="12.75">
      <c r="A505" s="8" t="s">
        <v>635</v>
      </c>
      <c r="B505" s="19" t="s">
        <v>638</v>
      </c>
      <c r="C505" s="4" t="s">
        <v>639</v>
      </c>
      <c r="D505" s="5">
        <v>0</v>
      </c>
    </row>
    <row r="506" spans="1:4" ht="12.75">
      <c r="A506" s="8" t="s">
        <v>635</v>
      </c>
      <c r="B506" s="19" t="s">
        <v>640</v>
      </c>
      <c r="C506" s="4" t="s">
        <v>641</v>
      </c>
      <c r="D506" s="5">
        <v>0</v>
      </c>
    </row>
    <row r="507" spans="1:4" ht="12.75">
      <c r="A507" s="8" t="s">
        <v>635</v>
      </c>
      <c r="B507" s="19" t="s">
        <v>642</v>
      </c>
      <c r="C507" s="4" t="s">
        <v>643</v>
      </c>
      <c r="D507" s="5">
        <v>0</v>
      </c>
    </row>
    <row r="508" spans="1:4" ht="12.75">
      <c r="A508" s="8" t="s">
        <v>635</v>
      </c>
      <c r="B508" s="19" t="s">
        <v>644</v>
      </c>
      <c r="C508" s="4" t="s">
        <v>645</v>
      </c>
      <c r="D508" s="5">
        <v>0</v>
      </c>
    </row>
    <row r="509" spans="1:4" ht="12.75">
      <c r="A509" s="8" t="s">
        <v>635</v>
      </c>
      <c r="B509" s="19" t="s">
        <v>646</v>
      </c>
      <c r="C509" s="4" t="s">
        <v>647</v>
      </c>
      <c r="D509" s="5">
        <v>72000</v>
      </c>
    </row>
    <row r="510" spans="1:4" ht="12.75">
      <c r="A510" s="8" t="s">
        <v>635</v>
      </c>
      <c r="B510" s="19" t="s">
        <v>648</v>
      </c>
      <c r="C510" s="4" t="s">
        <v>649</v>
      </c>
      <c r="D510" s="5">
        <v>0</v>
      </c>
    </row>
    <row r="511" spans="1:4" ht="12.75">
      <c r="A511" s="8" t="s">
        <v>635</v>
      </c>
      <c r="B511" s="19" t="s">
        <v>650</v>
      </c>
      <c r="C511" s="4" t="s">
        <v>651</v>
      </c>
      <c r="D511" s="5">
        <v>0</v>
      </c>
    </row>
    <row r="512" spans="1:4" ht="13.5" thickBot="1">
      <c r="A512" s="35" t="s">
        <v>806</v>
      </c>
      <c r="B512" s="36"/>
      <c r="C512" s="37"/>
      <c r="D512" s="38">
        <f>SUM(D504:D511)</f>
        <v>72000</v>
      </c>
    </row>
    <row r="513" spans="1:4" ht="12.75">
      <c r="A513" s="30" t="s">
        <v>652</v>
      </c>
      <c r="B513" s="31" t="s">
        <v>149</v>
      </c>
      <c r="C513" s="26" t="s">
        <v>653</v>
      </c>
      <c r="D513" s="32">
        <v>350000</v>
      </c>
    </row>
    <row r="514" spans="1:4" ht="12.75">
      <c r="A514" s="8" t="s">
        <v>652</v>
      </c>
      <c r="B514" s="19" t="s">
        <v>654</v>
      </c>
      <c r="C514" s="4" t="s">
        <v>655</v>
      </c>
      <c r="D514" s="5">
        <v>176000</v>
      </c>
    </row>
    <row r="515" spans="1:4" ht="12.75">
      <c r="A515" s="8" t="s">
        <v>652</v>
      </c>
      <c r="B515" s="19" t="s">
        <v>656</v>
      </c>
      <c r="C515" s="4" t="s">
        <v>657</v>
      </c>
      <c r="D515" s="5">
        <v>0</v>
      </c>
    </row>
    <row r="516" spans="1:4" ht="12.75">
      <c r="A516" s="8" t="s">
        <v>652</v>
      </c>
      <c r="B516" s="19" t="s">
        <v>658</v>
      </c>
      <c r="C516" s="4" t="s">
        <v>659</v>
      </c>
      <c r="D516" s="5">
        <v>0</v>
      </c>
    </row>
    <row r="517" spans="1:4" ht="12.75">
      <c r="A517" s="8" t="s">
        <v>652</v>
      </c>
      <c r="B517" s="19" t="s">
        <v>660</v>
      </c>
      <c r="C517" s="4" t="s">
        <v>661</v>
      </c>
      <c r="D517" s="5">
        <v>47000</v>
      </c>
    </row>
    <row r="518" spans="1:4" ht="13.5" thickBot="1">
      <c r="A518" s="9" t="s">
        <v>806</v>
      </c>
      <c r="B518" s="21"/>
      <c r="C518" s="10"/>
      <c r="D518" s="11">
        <f>SUM(D513:D517)</f>
        <v>573000</v>
      </c>
    </row>
    <row r="519" spans="1:4" ht="12.75">
      <c r="A519" s="12" t="s">
        <v>662</v>
      </c>
      <c r="B519" s="23" t="s">
        <v>663</v>
      </c>
      <c r="C519" s="13" t="s">
        <v>664</v>
      </c>
      <c r="D519" s="14">
        <v>0</v>
      </c>
    </row>
    <row r="520" spans="1:4" ht="12.75">
      <c r="A520" s="8" t="s">
        <v>662</v>
      </c>
      <c r="B520" s="19" t="s">
        <v>665</v>
      </c>
      <c r="C520" s="4" t="s">
        <v>666</v>
      </c>
      <c r="D520" s="5">
        <v>0</v>
      </c>
    </row>
    <row r="521" spans="1:4" ht="13.5" thickBot="1">
      <c r="A521" s="35" t="s">
        <v>806</v>
      </c>
      <c r="B521" s="36"/>
      <c r="C521" s="37"/>
      <c r="D521" s="38">
        <f>SUM(D519:D520)</f>
        <v>0</v>
      </c>
    </row>
    <row r="522" spans="1:4" ht="12.75">
      <c r="A522" s="30" t="s">
        <v>667</v>
      </c>
      <c r="B522" s="31" t="s">
        <v>304</v>
      </c>
      <c r="C522" s="26" t="s">
        <v>668</v>
      </c>
      <c r="D522" s="32">
        <v>350000</v>
      </c>
    </row>
    <row r="523" spans="1:4" ht="12.75">
      <c r="A523" s="8" t="s">
        <v>667</v>
      </c>
      <c r="B523" s="19" t="s">
        <v>669</v>
      </c>
      <c r="C523" s="4" t="s">
        <v>670</v>
      </c>
      <c r="D523" s="5">
        <v>41000</v>
      </c>
    </row>
    <row r="524" spans="1:4" ht="13.5" thickBot="1">
      <c r="A524" s="9" t="s">
        <v>806</v>
      </c>
      <c r="B524" s="21"/>
      <c r="C524" s="10"/>
      <c r="D524" s="11">
        <f>SUM(D522:D523)</f>
        <v>391000</v>
      </c>
    </row>
    <row r="525" spans="1:4" ht="12.75">
      <c r="A525" s="12" t="s">
        <v>671</v>
      </c>
      <c r="B525" s="23" t="s">
        <v>672</v>
      </c>
      <c r="C525" s="13" t="s">
        <v>673</v>
      </c>
      <c r="D525" s="14">
        <v>0</v>
      </c>
    </row>
    <row r="526" spans="1:4" ht="12.75">
      <c r="A526" s="8" t="s">
        <v>671</v>
      </c>
      <c r="B526" s="19" t="s">
        <v>674</v>
      </c>
      <c r="C526" s="4" t="s">
        <v>675</v>
      </c>
      <c r="D526" s="5">
        <v>300000</v>
      </c>
    </row>
    <row r="527" spans="1:4" ht="12.75">
      <c r="A527" s="8" t="s">
        <v>671</v>
      </c>
      <c r="B527" s="19" t="s">
        <v>676</v>
      </c>
      <c r="C527" s="4" t="s">
        <v>677</v>
      </c>
      <c r="D527" s="5">
        <v>0</v>
      </c>
    </row>
    <row r="528" spans="1:4" ht="13.5" thickBot="1">
      <c r="A528" s="35" t="s">
        <v>806</v>
      </c>
      <c r="B528" s="36"/>
      <c r="C528" s="37"/>
      <c r="D528" s="38">
        <f>SUM(D525:D527)</f>
        <v>300000</v>
      </c>
    </row>
    <row r="529" spans="1:4" ht="12.75">
      <c r="A529" s="30" t="s">
        <v>678</v>
      </c>
      <c r="B529" s="31" t="s">
        <v>679</v>
      </c>
      <c r="C529" s="26" t="s">
        <v>680</v>
      </c>
      <c r="D529" s="32">
        <v>350000</v>
      </c>
    </row>
    <row r="530" spans="1:4" ht="13.5" thickBot="1">
      <c r="A530" s="9" t="s">
        <v>806</v>
      </c>
      <c r="B530" s="21"/>
      <c r="C530" s="10"/>
      <c r="D530" s="11">
        <f>SUM(D529)</f>
        <v>350000</v>
      </c>
    </row>
    <row r="531" spans="1:4" ht="12.75">
      <c r="A531" s="12" t="s">
        <v>681</v>
      </c>
      <c r="B531" s="23" t="s">
        <v>682</v>
      </c>
      <c r="C531" s="13" t="s">
        <v>683</v>
      </c>
      <c r="D531" s="14">
        <v>0</v>
      </c>
    </row>
    <row r="532" spans="1:4" ht="12.75">
      <c r="A532" s="8" t="s">
        <v>681</v>
      </c>
      <c r="B532" s="19" t="s">
        <v>684</v>
      </c>
      <c r="C532" s="4" t="s">
        <v>685</v>
      </c>
      <c r="D532" s="5">
        <v>0</v>
      </c>
    </row>
    <row r="533" spans="1:7" ht="12.75">
      <c r="A533" s="8" t="s">
        <v>681</v>
      </c>
      <c r="B533" s="19" t="s">
        <v>686</v>
      </c>
      <c r="C533" s="4" t="s">
        <v>687</v>
      </c>
      <c r="D533" s="5">
        <v>0</v>
      </c>
      <c r="E533" s="39"/>
      <c r="F533" s="39"/>
      <c r="G533" s="39"/>
    </row>
    <row r="534" spans="1:7" ht="12.75">
      <c r="A534" s="8" t="s">
        <v>681</v>
      </c>
      <c r="B534" s="19" t="s">
        <v>688</v>
      </c>
      <c r="C534" s="4" t="s">
        <v>689</v>
      </c>
      <c r="D534" s="5">
        <v>0</v>
      </c>
      <c r="E534" s="39"/>
      <c r="F534" s="39"/>
      <c r="G534" s="39"/>
    </row>
    <row r="535" spans="1:7" ht="13.5" thickBot="1">
      <c r="A535" s="35" t="s">
        <v>806</v>
      </c>
      <c r="B535" s="36"/>
      <c r="C535" s="37"/>
      <c r="D535" s="38">
        <f>SUM(D531:D534)</f>
        <v>0</v>
      </c>
      <c r="E535" s="39"/>
      <c r="F535" s="39"/>
      <c r="G535" s="39"/>
    </row>
    <row r="536" spans="1:7" ht="12.75">
      <c r="A536" s="30" t="s">
        <v>690</v>
      </c>
      <c r="B536" s="31" t="s">
        <v>107</v>
      </c>
      <c r="C536" s="26" t="s">
        <v>691</v>
      </c>
      <c r="D536" s="32">
        <v>180000</v>
      </c>
      <c r="E536" s="39"/>
      <c r="F536" s="39"/>
      <c r="G536" s="39"/>
    </row>
    <row r="537" spans="1:7" ht="12.75">
      <c r="A537" s="8" t="s">
        <v>690</v>
      </c>
      <c r="B537" s="19" t="s">
        <v>692</v>
      </c>
      <c r="C537" s="4" t="s">
        <v>693</v>
      </c>
      <c r="D537" s="5">
        <v>10000</v>
      </c>
      <c r="E537" s="39"/>
      <c r="F537" s="39"/>
      <c r="G537" s="39"/>
    </row>
    <row r="538" spans="1:7" ht="12.75">
      <c r="A538" s="8" t="s">
        <v>690</v>
      </c>
      <c r="B538" s="19" t="s">
        <v>694</v>
      </c>
      <c r="C538" s="4" t="s">
        <v>695</v>
      </c>
      <c r="D538" s="5">
        <v>55000</v>
      </c>
      <c r="E538" s="39"/>
      <c r="F538" s="39"/>
      <c r="G538" s="39"/>
    </row>
    <row r="539" spans="1:7" ht="12.75">
      <c r="A539" s="8" t="s">
        <v>690</v>
      </c>
      <c r="B539" s="19" t="s">
        <v>696</v>
      </c>
      <c r="C539" s="4" t="s">
        <v>697</v>
      </c>
      <c r="D539" s="5">
        <v>56000</v>
      </c>
      <c r="E539" s="39"/>
      <c r="F539" s="39"/>
      <c r="G539" s="39"/>
    </row>
    <row r="540" spans="1:7" ht="12.75">
      <c r="A540" s="8" t="s">
        <v>690</v>
      </c>
      <c r="B540" s="19" t="s">
        <v>698</v>
      </c>
      <c r="C540" s="4" t="s">
        <v>699</v>
      </c>
      <c r="D540" s="5">
        <v>9000</v>
      </c>
      <c r="E540" s="39"/>
      <c r="F540" s="39"/>
      <c r="G540" s="39"/>
    </row>
    <row r="541" spans="1:7" ht="12.75">
      <c r="A541" s="8" t="s">
        <v>690</v>
      </c>
      <c r="B541" s="19" t="s">
        <v>700</v>
      </c>
      <c r="C541" s="4" t="s">
        <v>701</v>
      </c>
      <c r="D541" s="5">
        <v>20000</v>
      </c>
      <c r="E541" s="39"/>
      <c r="F541" s="39"/>
      <c r="G541" s="39"/>
    </row>
    <row r="542" spans="1:7" ht="13.5" thickBot="1">
      <c r="A542" s="9" t="s">
        <v>806</v>
      </c>
      <c r="B542" s="21"/>
      <c r="C542" s="10"/>
      <c r="D542" s="11">
        <f>SUM(D536:D541)</f>
        <v>330000</v>
      </c>
      <c r="E542" s="39"/>
      <c r="F542" s="39"/>
      <c r="G542" s="39"/>
    </row>
    <row r="543" spans="1:7" ht="12.75">
      <c r="A543" s="12" t="s">
        <v>702</v>
      </c>
      <c r="B543" s="23" t="s">
        <v>703</v>
      </c>
      <c r="C543" s="13" t="s">
        <v>704</v>
      </c>
      <c r="D543" s="14">
        <v>160000</v>
      </c>
      <c r="E543" s="39"/>
      <c r="F543" s="39"/>
      <c r="G543" s="39"/>
    </row>
    <row r="544" spans="1:7" ht="12.75">
      <c r="A544" s="8" t="s">
        <v>702</v>
      </c>
      <c r="B544" s="19" t="s">
        <v>705</v>
      </c>
      <c r="C544" s="4" t="s">
        <v>706</v>
      </c>
      <c r="D544" s="5">
        <v>0</v>
      </c>
      <c r="E544" s="39"/>
      <c r="F544" s="39"/>
      <c r="G544" s="39"/>
    </row>
    <row r="545" spans="1:7" ht="13.5" thickBot="1">
      <c r="A545" s="35" t="s">
        <v>806</v>
      </c>
      <c r="B545" s="36"/>
      <c r="C545" s="37"/>
      <c r="D545" s="38">
        <f>SUM(D543:D544)</f>
        <v>160000</v>
      </c>
      <c r="E545" s="39"/>
      <c r="F545" s="39"/>
      <c r="G545" s="39"/>
    </row>
    <row r="546" spans="1:7" ht="12.75">
      <c r="A546" s="30" t="s">
        <v>707</v>
      </c>
      <c r="B546" s="31" t="s">
        <v>708</v>
      </c>
      <c r="C546" s="26" t="s">
        <v>709</v>
      </c>
      <c r="D546" s="32">
        <v>0</v>
      </c>
      <c r="E546" s="39"/>
      <c r="F546" s="39"/>
      <c r="G546" s="39"/>
    </row>
    <row r="547" spans="1:7" ht="13.5" thickBot="1">
      <c r="A547" s="9" t="s">
        <v>806</v>
      </c>
      <c r="B547" s="21"/>
      <c r="C547" s="10"/>
      <c r="D547" s="11">
        <f>SUM(D546)</f>
        <v>0</v>
      </c>
      <c r="E547" s="39"/>
      <c r="F547" s="39"/>
      <c r="G547" s="39"/>
    </row>
    <row r="548" spans="1:7" ht="13.5" thickBot="1">
      <c r="A548" s="41" t="s">
        <v>807</v>
      </c>
      <c r="B548" s="42"/>
      <c r="C548" s="43"/>
      <c r="D548" s="44">
        <f>SUM(D547,D545,D542,D535,D530,D528,D524,D521,D518,D512,D503,D501)</f>
        <v>2526000</v>
      </c>
      <c r="E548" s="39"/>
      <c r="F548" s="39"/>
      <c r="G548" s="39"/>
    </row>
    <row r="549" spans="4:7" ht="13.5" thickBot="1">
      <c r="D549" s="3"/>
      <c r="E549" s="39"/>
      <c r="F549" s="39"/>
      <c r="G549" s="39"/>
    </row>
    <row r="550" spans="1:7" s="1" customFormat="1" ht="13.5" thickBot="1">
      <c r="A550" s="33" t="s">
        <v>819</v>
      </c>
      <c r="B550" s="22"/>
      <c r="C550" s="16"/>
      <c r="D550" s="34">
        <f>D548+D496+D451+D429+D400+D370+D341+D308+D176+D122+D99+D74+D49+D22</f>
        <v>40752000</v>
      </c>
      <c r="E550" s="6"/>
      <c r="F550" s="6"/>
      <c r="G550" s="6"/>
    </row>
    <row r="551" spans="5:7" ht="12.75">
      <c r="E551" s="39"/>
      <c r="F551" s="39"/>
      <c r="G551" s="39"/>
    </row>
    <row r="552" spans="5:7" ht="12.75">
      <c r="E552" s="39"/>
      <c r="F552" s="39"/>
      <c r="G552" s="39"/>
    </row>
    <row r="553" spans="5:7" ht="12.75">
      <c r="E553" s="39"/>
      <c r="F553" s="39"/>
      <c r="G553" s="39"/>
    </row>
    <row r="554" spans="5:7" ht="12.75">
      <c r="E554" s="39"/>
      <c r="F554" s="39"/>
      <c r="G554" s="39"/>
    </row>
    <row r="555" spans="5:7" ht="12.75">
      <c r="E555" s="39"/>
      <c r="F555" s="39"/>
      <c r="G555" s="39"/>
    </row>
    <row r="556" spans="5:7" ht="12.75">
      <c r="E556" s="39"/>
      <c r="F556" s="39"/>
      <c r="G556" s="39"/>
    </row>
    <row r="557" spans="5:7" ht="12.75">
      <c r="E557" s="39"/>
      <c r="F557" s="39"/>
      <c r="G557" s="39"/>
    </row>
    <row r="558" spans="5:7" ht="12.75">
      <c r="E558" s="39"/>
      <c r="F558" s="39"/>
      <c r="G558" s="39"/>
    </row>
    <row r="559" spans="5:7" ht="12.75">
      <c r="E559" s="39"/>
      <c r="F559" s="39"/>
      <c r="G559" s="39"/>
    </row>
    <row r="560" spans="5:7" ht="12.75">
      <c r="E560" s="39"/>
      <c r="F560" s="39"/>
      <c r="G560" s="39"/>
    </row>
    <row r="561" spans="5:7" ht="12.75">
      <c r="E561" s="39"/>
      <c r="F561" s="39"/>
      <c r="G561" s="39"/>
    </row>
    <row r="562" spans="5:7" ht="12.75">
      <c r="E562" s="39"/>
      <c r="F562" s="39"/>
      <c r="G562" s="39"/>
    </row>
    <row r="563" spans="5:7" ht="12.75">
      <c r="E563" s="39"/>
      <c r="F563" s="39"/>
      <c r="G563" s="39"/>
    </row>
    <row r="564" spans="5:7" ht="12.75">
      <c r="E564" s="39"/>
      <c r="F564" s="39"/>
      <c r="G564" s="39"/>
    </row>
    <row r="565" spans="5:7" ht="12.75">
      <c r="E565" s="39"/>
      <c r="F565" s="39"/>
      <c r="G565" s="39"/>
    </row>
    <row r="566" spans="5:7" ht="12.75">
      <c r="E566" s="39"/>
      <c r="F566" s="39"/>
      <c r="G566" s="39"/>
    </row>
    <row r="567" spans="5:7" ht="12.75">
      <c r="E567" s="39"/>
      <c r="F567" s="39"/>
      <c r="G567" s="39"/>
    </row>
    <row r="568" spans="5:7" ht="12.75">
      <c r="E568" s="39"/>
      <c r="F568" s="39"/>
      <c r="G568" s="39"/>
    </row>
  </sheetData>
  <sheetProtection selectLockedCells="1"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&amp;C&amp;"MS Sans Serif,Tučné"Seznam schválených dotací na Program prevence kriminality na rok 2012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Dočkalová</cp:lastModifiedBy>
  <cp:lastPrinted>2012-03-29T11:35:06Z</cp:lastPrinted>
  <dcterms:created xsi:type="dcterms:W3CDTF">2012-03-22T09:03:07Z</dcterms:created>
  <dcterms:modified xsi:type="dcterms:W3CDTF">2012-03-30T06:24:56Z</dcterms:modified>
  <cp:category/>
  <cp:version/>
  <cp:contentType/>
  <cp:contentStatus/>
</cp:coreProperties>
</file>